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DieseArbeitsmappe"/>
  <mc:AlternateContent xmlns:mc="http://schemas.openxmlformats.org/markup-compatibility/2006">
    <mc:Choice Requires="x15">
      <x15ac:absPath xmlns:x15ac="http://schemas.microsoft.com/office/spreadsheetml/2010/11/ac" url="U:\Lärmkartierung\"/>
    </mc:Choice>
  </mc:AlternateContent>
  <xr:revisionPtr revIDLastSave="0" documentId="13_ncr:1_{806DA56B-3AA1-4A4F-B9D5-F58EDD841ACE}" xr6:coauthVersionLast="47" xr6:coauthVersionMax="47" xr10:uidLastSave="{00000000-0000-0000-0000-000000000000}"/>
  <workbookProtection workbookAlgorithmName="SHA-512" workbookHashValue="sVA/1PbsItpOCHryaS3i1zgAM/Hs4+AsVTGHz8D1DukErOLxKuap4Ke3tEAEDBax0rhIbrWtKtzjBgHkbzAADg==" workbookSaltValue="josbu84xwH+QfxcWPruzVA==" workbookSpinCount="100000" lockStructure="1"/>
  <bookViews>
    <workbookView xWindow="2460" yWindow="2610" windowWidth="38700" windowHeight="15285" tabRatio="946" xr2:uid="{00000000-000D-0000-FFFF-FFFF00000000}"/>
  </bookViews>
  <sheets>
    <sheet name="-- Lärmaktionsplan --" sheetId="45" r:id="rId1"/>
    <sheet name="LAP-Codelisten" sheetId="19" state="hidden" r:id="rId2"/>
    <sheet name="Codelisten" sheetId="46" state="hidden" r:id="rId3"/>
    <sheet name="HVS-Allgemeines" sheetId="2" r:id="rId4"/>
    <sheet name="HVS-Öffentlichkeitsbeteiligung" sheetId="11" r:id="rId5"/>
    <sheet name="HVS-Lärmkartierung" sheetId="13" r:id="rId6"/>
    <sheet name="HVS-Maßnahmen" sheetId="18" r:id="rId7"/>
    <sheet name="HVS-Wirkungen" sheetId="14" r:id="rId8"/>
    <sheet name="HVS-Ruhige_Gebiete" sheetId="15" r:id="rId9"/>
    <sheet name="GFH-Allgemeines" sheetId="36" state="hidden" r:id="rId10"/>
    <sheet name="GFH-Öffentlichkeitsbeteiligung" sheetId="38" state="hidden" r:id="rId11"/>
    <sheet name="GFH-Lärmkartierung" sheetId="40" state="hidden" r:id="rId12"/>
    <sheet name="GFH-Maßnahmen" sheetId="33" state="hidden" r:id="rId13"/>
    <sheet name="GFH-Wirkungen" sheetId="42" state="hidden" r:id="rId14"/>
    <sheet name="GFH-Ruhige_Gebiete" sheetId="44" state="hidden" r:id="rId15"/>
  </sheets>
  <definedNames>
    <definedName name="_xlnm.Print_Area" localSheetId="0">'-- Lärmaktionsplan --'!$B$1:$J$300</definedName>
    <definedName name="_xlnm.Print_Area" localSheetId="6">'HVS-Maßnahmen'!$A$7:$A$56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1" l="1"/>
  <c r="B22" i="11"/>
  <c r="B21" i="11"/>
  <c r="B20" i="11"/>
  <c r="B3" i="13" l="1"/>
  <c r="B5" i="40" l="1"/>
  <c r="B4" i="13"/>
  <c r="B3" i="40"/>
  <c r="B4" i="40"/>
  <c r="H3" i="33"/>
  <c r="B3" i="42" l="1"/>
  <c r="C10" i="33"/>
  <c r="C11" i="33"/>
  <c r="C13" i="33"/>
  <c r="C14" i="33"/>
  <c r="C15" i="33"/>
  <c r="C17" i="33"/>
  <c r="C18" i="33"/>
  <c r="C20" i="33"/>
  <c r="C21" i="33"/>
  <c r="C23" i="33"/>
  <c r="C24" i="33"/>
  <c r="C25" i="33"/>
  <c r="C27" i="33"/>
  <c r="C28" i="33"/>
  <c r="C29" i="33"/>
  <c r="C31" i="33"/>
  <c r="C32" i="33"/>
  <c r="C34" i="33"/>
  <c r="C35" i="33"/>
  <c r="C36" i="33"/>
  <c r="C38" i="33"/>
  <c r="C39" i="33"/>
  <c r="C41" i="33"/>
  <c r="C42" i="33"/>
  <c r="C8" i="33"/>
  <c r="F10" i="33"/>
  <c r="F11" i="33"/>
  <c r="F13" i="33"/>
  <c r="F14" i="33"/>
  <c r="F15" i="33"/>
  <c r="F17" i="33"/>
  <c r="F18" i="33"/>
  <c r="F20" i="33"/>
  <c r="F21" i="33"/>
  <c r="F23" i="33"/>
  <c r="F24" i="33"/>
  <c r="F25" i="33"/>
  <c r="F27" i="33"/>
  <c r="F28" i="33"/>
  <c r="F29" i="33"/>
  <c r="F31" i="33"/>
  <c r="F32" i="33"/>
  <c r="F34" i="33"/>
  <c r="F35" i="33"/>
  <c r="F36" i="33"/>
  <c r="F38" i="33"/>
  <c r="F39" i="33"/>
  <c r="F41" i="33"/>
  <c r="F42" i="33"/>
  <c r="F8" i="33"/>
  <c r="C8" i="18"/>
  <c r="F9" i="18"/>
  <c r="F10" i="18"/>
  <c r="F11" i="18"/>
  <c r="F12" i="18"/>
  <c r="F14" i="18"/>
  <c r="F15" i="18"/>
  <c r="F17" i="18"/>
  <c r="F18" i="18"/>
  <c r="F19" i="18"/>
  <c r="F20" i="18"/>
  <c r="F22" i="18"/>
  <c r="F23" i="18"/>
  <c r="F24" i="18"/>
  <c r="F25" i="18"/>
  <c r="F26" i="18"/>
  <c r="F27" i="18"/>
  <c r="F28" i="18"/>
  <c r="F29" i="18"/>
  <c r="F31" i="18"/>
  <c r="F32" i="18"/>
  <c r="F34" i="18"/>
  <c r="F35" i="18"/>
  <c r="F37" i="18"/>
  <c r="F38" i="18"/>
  <c r="F39" i="18"/>
  <c r="F41" i="18"/>
  <c r="F42" i="18"/>
  <c r="F43" i="18"/>
  <c r="F45" i="18"/>
  <c r="F46" i="18"/>
  <c r="F48" i="18"/>
  <c r="F50" i="18"/>
  <c r="F51" i="18"/>
  <c r="F53" i="18"/>
  <c r="F54" i="18"/>
  <c r="F55" i="18"/>
  <c r="F56" i="18"/>
  <c r="F8" i="18"/>
  <c r="C32" i="18"/>
  <c r="C34" i="18"/>
  <c r="C35" i="18"/>
  <c r="C37" i="18"/>
  <c r="C38" i="18"/>
  <c r="C39" i="18"/>
  <c r="C41" i="18"/>
  <c r="C42" i="18"/>
  <c r="C43" i="18"/>
  <c r="C45" i="18"/>
  <c r="C46" i="18"/>
  <c r="C48" i="18"/>
  <c r="C50" i="18"/>
  <c r="C51" i="18"/>
  <c r="C53" i="18"/>
  <c r="C54" i="18"/>
  <c r="C55" i="18"/>
  <c r="C56" i="18"/>
  <c r="H3" i="18"/>
  <c r="C31" i="18"/>
  <c r="A5" i="44"/>
  <c r="D5" i="44" s="1"/>
  <c r="C5" i="44"/>
  <c r="E5" i="44"/>
  <c r="F5" i="44"/>
  <c r="A6" i="44"/>
  <c r="C6" i="44"/>
  <c r="E6" i="44"/>
  <c r="F6" i="44"/>
  <c r="A7" i="44"/>
  <c r="D7" i="44" s="1"/>
  <c r="C7" i="44"/>
  <c r="E7" i="44"/>
  <c r="F7" i="44"/>
  <c r="A8" i="44"/>
  <c r="D8" i="44" s="1"/>
  <c r="C8" i="44"/>
  <c r="E8" i="44"/>
  <c r="F8" i="44"/>
  <c r="A9" i="44"/>
  <c r="D9" i="44" s="1"/>
  <c r="C9" i="44"/>
  <c r="E9" i="44"/>
  <c r="F9" i="44"/>
  <c r="A10" i="44"/>
  <c r="D10" i="44" s="1"/>
  <c r="C10" i="44"/>
  <c r="E10" i="44"/>
  <c r="F10" i="44"/>
  <c r="A11" i="44"/>
  <c r="D11" i="44" s="1"/>
  <c r="C11" i="44"/>
  <c r="E11" i="44"/>
  <c r="F11" i="44"/>
  <c r="A12" i="44"/>
  <c r="D12" i="44" s="1"/>
  <c r="C12" i="44"/>
  <c r="E12" i="44"/>
  <c r="F12" i="44"/>
  <c r="A13" i="44"/>
  <c r="D13" i="44" s="1"/>
  <c r="C13" i="44"/>
  <c r="E13" i="44"/>
  <c r="F13" i="44"/>
  <c r="A14" i="44"/>
  <c r="D14" i="44" s="1"/>
  <c r="C14" i="44"/>
  <c r="E14" i="44"/>
  <c r="F14" i="44"/>
  <c r="A15" i="44"/>
  <c r="D15" i="44" s="1"/>
  <c r="C15" i="44"/>
  <c r="E15" i="44"/>
  <c r="F15" i="44"/>
  <c r="A16" i="44"/>
  <c r="D16" i="44" s="1"/>
  <c r="C16" i="44"/>
  <c r="E16" i="44"/>
  <c r="F16" i="44"/>
  <c r="B17" i="44"/>
  <c r="D17" i="44"/>
  <c r="B18" i="44"/>
  <c r="D18" i="44"/>
  <c r="B19" i="44"/>
  <c r="D19" i="44"/>
  <c r="B20" i="44"/>
  <c r="D20" i="44"/>
  <c r="B21" i="44"/>
  <c r="D21" i="44"/>
  <c r="B22" i="44"/>
  <c r="D22" i="44"/>
  <c r="B23" i="44"/>
  <c r="D23" i="44"/>
  <c r="B24" i="44"/>
  <c r="D24" i="44"/>
  <c r="B25" i="44"/>
  <c r="D25" i="44"/>
  <c r="B26" i="44"/>
  <c r="D26" i="44"/>
  <c r="B27" i="44"/>
  <c r="D27" i="44"/>
  <c r="B28" i="44"/>
  <c r="D28" i="44"/>
  <c r="B29" i="44"/>
  <c r="D29" i="44"/>
  <c r="B30" i="44"/>
  <c r="D30" i="44"/>
  <c r="B31" i="44"/>
  <c r="D31" i="44"/>
  <c r="B32" i="44"/>
  <c r="D32" i="44"/>
  <c r="B33" i="44"/>
  <c r="D33" i="44"/>
  <c r="B34" i="44"/>
  <c r="D34" i="44"/>
  <c r="B35" i="44"/>
  <c r="D35" i="44"/>
  <c r="B36" i="44"/>
  <c r="D36" i="44"/>
  <c r="B37" i="44"/>
  <c r="D37" i="44"/>
  <c r="B38" i="44"/>
  <c r="D38" i="44"/>
  <c r="B39" i="44"/>
  <c r="D39" i="44"/>
  <c r="B40" i="44"/>
  <c r="D40" i="44"/>
  <c r="B41" i="44"/>
  <c r="D41" i="44"/>
  <c r="B42" i="44"/>
  <c r="D42" i="44"/>
  <c r="B43" i="44"/>
  <c r="D43" i="44"/>
  <c r="B44" i="44"/>
  <c r="D44" i="44"/>
  <c r="B45" i="44"/>
  <c r="D45" i="44"/>
  <c r="B46" i="44"/>
  <c r="D46" i="44"/>
  <c r="B47" i="44"/>
  <c r="D47" i="44"/>
  <c r="B48" i="44"/>
  <c r="D48" i="44"/>
  <c r="B49" i="44"/>
  <c r="D49" i="44"/>
  <c r="B50" i="44"/>
  <c r="D50" i="44"/>
  <c r="B51" i="44"/>
  <c r="D51" i="44"/>
  <c r="B52" i="44"/>
  <c r="D52" i="44"/>
  <c r="B53" i="44"/>
  <c r="D53" i="44"/>
  <c r="B54" i="44"/>
  <c r="D54" i="44"/>
  <c r="B55" i="44"/>
  <c r="D55" i="44"/>
  <c r="B56" i="44"/>
  <c r="D56" i="44"/>
  <c r="B57" i="44"/>
  <c r="D57" i="44"/>
  <c r="B58" i="44"/>
  <c r="D58" i="44"/>
  <c r="B59" i="44"/>
  <c r="D59" i="44"/>
  <c r="B60" i="44"/>
  <c r="D60" i="44"/>
  <c r="B61" i="44"/>
  <c r="D61" i="44"/>
  <c r="B62" i="44"/>
  <c r="D62" i="44"/>
  <c r="B63" i="44"/>
  <c r="D63" i="44"/>
  <c r="B64" i="44"/>
  <c r="D64" i="44"/>
  <c r="B65" i="44"/>
  <c r="D65" i="44"/>
  <c r="B66" i="44"/>
  <c r="D66" i="44"/>
  <c r="B67" i="44"/>
  <c r="D67" i="44"/>
  <c r="B68" i="44"/>
  <c r="D68" i="44"/>
  <c r="B69" i="44"/>
  <c r="D69" i="44"/>
  <c r="B70" i="44"/>
  <c r="D70" i="44"/>
  <c r="B71" i="44"/>
  <c r="D71" i="44"/>
  <c r="B72" i="44"/>
  <c r="D72" i="44"/>
  <c r="B73" i="44"/>
  <c r="D73" i="44"/>
  <c r="B74" i="44"/>
  <c r="D74" i="44"/>
  <c r="B75" i="44"/>
  <c r="D75" i="44"/>
  <c r="B76" i="44"/>
  <c r="D76" i="44"/>
  <c r="B77" i="44"/>
  <c r="D77" i="44"/>
  <c r="B78" i="44"/>
  <c r="D78" i="44"/>
  <c r="B79" i="44"/>
  <c r="D79" i="44"/>
  <c r="B80" i="44"/>
  <c r="D80" i="44"/>
  <c r="B81" i="44"/>
  <c r="D81" i="44"/>
  <c r="B82" i="44"/>
  <c r="D82" i="44"/>
  <c r="B83" i="44"/>
  <c r="D83" i="44"/>
  <c r="B84" i="44"/>
  <c r="D84" i="44"/>
  <c r="B85" i="44"/>
  <c r="D85" i="44"/>
  <c r="B86" i="44"/>
  <c r="D86" i="44"/>
  <c r="B87" i="44"/>
  <c r="D87" i="44"/>
  <c r="B88" i="44"/>
  <c r="D88" i="44"/>
  <c r="B89" i="44"/>
  <c r="D89" i="44"/>
  <c r="B90" i="44"/>
  <c r="D90" i="44"/>
  <c r="B91" i="44"/>
  <c r="D91" i="44"/>
  <c r="B92" i="44"/>
  <c r="D92" i="44"/>
  <c r="B93" i="44"/>
  <c r="D93" i="44"/>
  <c r="B94" i="44"/>
  <c r="D94" i="44"/>
  <c r="B95" i="44"/>
  <c r="D95" i="44"/>
  <c r="B96" i="44"/>
  <c r="D96" i="44"/>
  <c r="B97" i="44"/>
  <c r="D97" i="44"/>
  <c r="B98" i="44"/>
  <c r="D98" i="44"/>
  <c r="B99" i="44"/>
  <c r="D99" i="44"/>
  <c r="B100" i="44"/>
  <c r="D100" i="44"/>
  <c r="B101" i="44"/>
  <c r="D101" i="44"/>
  <c r="B102" i="44"/>
  <c r="D102" i="44"/>
  <c r="B103" i="44"/>
  <c r="D103" i="44"/>
  <c r="B104" i="44"/>
  <c r="D104" i="44"/>
  <c r="E5" i="15"/>
  <c r="F5" i="15"/>
  <c r="E6" i="15"/>
  <c r="F6" i="15"/>
  <c r="E7" i="15"/>
  <c r="F7" i="15"/>
  <c r="E8" i="15"/>
  <c r="F8" i="15"/>
  <c r="E9" i="15"/>
  <c r="F9" i="15"/>
  <c r="E10" i="15"/>
  <c r="F10" i="15"/>
  <c r="E11" i="15"/>
  <c r="F11" i="15"/>
  <c r="E12" i="15"/>
  <c r="F12" i="15"/>
  <c r="E13" i="15"/>
  <c r="F13" i="15"/>
  <c r="E14" i="15"/>
  <c r="F14" i="15"/>
  <c r="E15" i="15"/>
  <c r="F15" i="15"/>
  <c r="E16" i="15"/>
  <c r="F16" i="15"/>
  <c r="B6" i="42"/>
  <c r="B8" i="42"/>
  <c r="B9" i="42"/>
  <c r="B11" i="42"/>
  <c r="B13" i="42"/>
  <c r="B15" i="42"/>
  <c r="B16" i="42"/>
  <c r="B18" i="42"/>
  <c r="B19" i="42"/>
  <c r="B8" i="40"/>
  <c r="B9" i="40"/>
  <c r="B10" i="40"/>
  <c r="D6" i="44" l="1"/>
  <c r="B3" i="38"/>
  <c r="B4" i="38"/>
  <c r="B6" i="38"/>
  <c r="B7" i="38"/>
  <c r="B10" i="38"/>
  <c r="B11" i="38"/>
  <c r="B12" i="38"/>
  <c r="B13" i="38"/>
  <c r="B14" i="38"/>
  <c r="B15" i="38"/>
  <c r="B16" i="38"/>
  <c r="B17" i="38"/>
  <c r="B20" i="38"/>
  <c r="B21" i="38"/>
  <c r="B22" i="38"/>
  <c r="B23" i="38"/>
  <c r="B24" i="38"/>
  <c r="B26" i="38"/>
  <c r="B28" i="38"/>
  <c r="B29" i="38"/>
  <c r="B31" i="38"/>
  <c r="B32" i="38"/>
  <c r="B2" i="36"/>
  <c r="A5" i="36" s="1"/>
  <c r="B3" i="36"/>
  <c r="B4" i="36"/>
  <c r="C4" i="36" s="1"/>
  <c r="B5" i="36"/>
  <c r="D5" i="36" s="1"/>
  <c r="B7" i="36"/>
  <c r="B10" i="36"/>
  <c r="B11" i="36"/>
  <c r="B12" i="36"/>
  <c r="B13" i="36"/>
  <c r="B14" i="36"/>
  <c r="B17" i="36"/>
  <c r="B18" i="36"/>
  <c r="B20" i="36"/>
  <c r="B22" i="36"/>
  <c r="B2" i="2"/>
  <c r="B16" i="14"/>
  <c r="B18" i="14"/>
  <c r="B13" i="14"/>
  <c r="B11" i="14"/>
  <c r="B9" i="14"/>
  <c r="B3" i="14"/>
  <c r="B5" i="13"/>
  <c r="B22" i="2"/>
  <c r="B20" i="2"/>
  <c r="B18" i="2"/>
  <c r="B17" i="2"/>
  <c r="B14" i="2"/>
  <c r="B13" i="2"/>
  <c r="B3" i="2"/>
  <c r="B6" i="36" l="1"/>
  <c r="B5" i="44"/>
  <c r="B9" i="44"/>
  <c r="B16" i="44"/>
  <c r="B13" i="44"/>
  <c r="B10" i="44"/>
  <c r="B7" i="44"/>
  <c r="B14" i="44"/>
  <c r="B11" i="44"/>
  <c r="B8" i="44"/>
  <c r="B15" i="44"/>
  <c r="B6" i="44"/>
  <c r="B12" i="44"/>
  <c r="B15" i="36"/>
  <c r="B11" i="2" l="1"/>
  <c r="C9" i="18"/>
  <c r="C10" i="18"/>
  <c r="C11" i="18"/>
  <c r="C12" i="18"/>
  <c r="C14" i="18"/>
  <c r="C15" i="18"/>
  <c r="C17" i="18"/>
  <c r="C18" i="18"/>
  <c r="C19" i="18"/>
  <c r="C20" i="18"/>
  <c r="C22" i="18"/>
  <c r="C23" i="18"/>
  <c r="C24" i="18"/>
  <c r="C25" i="18"/>
  <c r="C26" i="18"/>
  <c r="C27" i="18"/>
  <c r="C28" i="18"/>
  <c r="C29" i="18"/>
  <c r="A5" i="15" l="1"/>
  <c r="C5" i="15"/>
  <c r="A6" i="15"/>
  <c r="C6" i="15"/>
  <c r="A7" i="15"/>
  <c r="D7" i="15" s="1"/>
  <c r="D5" i="15" s="1"/>
  <c r="C7" i="15"/>
  <c r="A8" i="15"/>
  <c r="D8" i="15" s="1"/>
  <c r="C8" i="15"/>
  <c r="A9" i="15"/>
  <c r="D9" i="15" s="1"/>
  <c r="C9" i="15"/>
  <c r="A10" i="15"/>
  <c r="C10" i="15"/>
  <c r="A11" i="15"/>
  <c r="C11" i="15"/>
  <c r="A12" i="15"/>
  <c r="C12" i="15"/>
  <c r="A13" i="15"/>
  <c r="D13" i="15" s="1"/>
  <c r="C13" i="15"/>
  <c r="A14" i="15"/>
  <c r="D14" i="15" s="1"/>
  <c r="C14" i="15"/>
  <c r="A15" i="15"/>
  <c r="C15" i="15"/>
  <c r="A16" i="15"/>
  <c r="D16" i="15" s="1"/>
  <c r="C16" i="15"/>
  <c r="B17" i="15"/>
  <c r="D17" i="15"/>
  <c r="B18" i="15"/>
  <c r="D18" i="15"/>
  <c r="B19" i="15"/>
  <c r="D19" i="15"/>
  <c r="B20" i="15"/>
  <c r="D20" i="15"/>
  <c r="B21" i="15"/>
  <c r="D21" i="15"/>
  <c r="B22" i="15"/>
  <c r="D22" i="15"/>
  <c r="B23" i="15"/>
  <c r="D23" i="15"/>
  <c r="B24" i="15"/>
  <c r="D24" i="15"/>
  <c r="B25" i="15"/>
  <c r="D25" i="15"/>
  <c r="B26" i="15"/>
  <c r="D26" i="15"/>
  <c r="B27" i="15"/>
  <c r="D27" i="15"/>
  <c r="B28" i="15"/>
  <c r="D28" i="15"/>
  <c r="B29" i="15"/>
  <c r="D29" i="15"/>
  <c r="B30" i="15"/>
  <c r="D30" i="15"/>
  <c r="B31" i="15"/>
  <c r="D31" i="15"/>
  <c r="B32" i="15"/>
  <c r="D32" i="15"/>
  <c r="B33" i="15"/>
  <c r="D33" i="15"/>
  <c r="B34" i="15"/>
  <c r="D34" i="15"/>
  <c r="B35" i="15"/>
  <c r="D35" i="15"/>
  <c r="B36" i="15"/>
  <c r="D36" i="15"/>
  <c r="B37" i="15"/>
  <c r="D37" i="15"/>
  <c r="B38" i="15"/>
  <c r="D38" i="15"/>
  <c r="B39" i="15"/>
  <c r="D39" i="15"/>
  <c r="B40" i="15"/>
  <c r="D40" i="15"/>
  <c r="B41" i="15"/>
  <c r="D41" i="15"/>
  <c r="B42" i="15"/>
  <c r="D42" i="15"/>
  <c r="B43" i="15"/>
  <c r="D43" i="15"/>
  <c r="B44" i="15"/>
  <c r="D44" i="15"/>
  <c r="B45" i="15"/>
  <c r="D45" i="15"/>
  <c r="B46" i="15"/>
  <c r="D46" i="15"/>
  <c r="B47" i="15"/>
  <c r="D47" i="15"/>
  <c r="B48" i="15"/>
  <c r="D48" i="15"/>
  <c r="B49" i="15"/>
  <c r="D49" i="15"/>
  <c r="B50" i="15"/>
  <c r="D50" i="15"/>
  <c r="B51" i="15"/>
  <c r="D51" i="15"/>
  <c r="B52" i="15"/>
  <c r="D52" i="15"/>
  <c r="B53" i="15"/>
  <c r="D53" i="15"/>
  <c r="B54" i="15"/>
  <c r="D54" i="15"/>
  <c r="B55" i="15"/>
  <c r="D55" i="15"/>
  <c r="B56" i="15"/>
  <c r="D56" i="15"/>
  <c r="B57" i="15"/>
  <c r="D57" i="15"/>
  <c r="B58" i="15"/>
  <c r="D58" i="15"/>
  <c r="B59" i="15"/>
  <c r="D59" i="15"/>
  <c r="B60" i="15"/>
  <c r="D60" i="15"/>
  <c r="B61" i="15"/>
  <c r="D61" i="15"/>
  <c r="B62" i="15"/>
  <c r="D62" i="15"/>
  <c r="B63" i="15"/>
  <c r="D63" i="15"/>
  <c r="B64" i="15"/>
  <c r="D64" i="15"/>
  <c r="B65" i="15"/>
  <c r="D65" i="15"/>
  <c r="B66" i="15"/>
  <c r="D66" i="15"/>
  <c r="B67" i="15"/>
  <c r="D67" i="15"/>
  <c r="B68" i="15"/>
  <c r="D68" i="15"/>
  <c r="B69" i="15"/>
  <c r="D69" i="15"/>
  <c r="B70" i="15"/>
  <c r="D70" i="15"/>
  <c r="B71" i="15"/>
  <c r="D71" i="15"/>
  <c r="B72" i="15"/>
  <c r="D72" i="15"/>
  <c r="B73" i="15"/>
  <c r="D73" i="15"/>
  <c r="B74" i="15"/>
  <c r="D74" i="15"/>
  <c r="B75" i="15"/>
  <c r="D75" i="15"/>
  <c r="B76" i="15"/>
  <c r="D76" i="15"/>
  <c r="B77" i="15"/>
  <c r="D77" i="15"/>
  <c r="B78" i="15"/>
  <c r="D78" i="15"/>
  <c r="B79" i="15"/>
  <c r="D79" i="15"/>
  <c r="B80" i="15"/>
  <c r="D80" i="15"/>
  <c r="B81" i="15"/>
  <c r="D81" i="15"/>
  <c r="B82" i="15"/>
  <c r="D82" i="15"/>
  <c r="B83" i="15"/>
  <c r="D83" i="15"/>
  <c r="B84" i="15"/>
  <c r="D84" i="15"/>
  <c r="B85" i="15"/>
  <c r="D85" i="15"/>
  <c r="B86" i="15"/>
  <c r="D86" i="15"/>
  <c r="B87" i="15"/>
  <c r="D87" i="15"/>
  <c r="B88" i="15"/>
  <c r="D88" i="15"/>
  <c r="B89" i="15"/>
  <c r="D89" i="15"/>
  <c r="B90" i="15"/>
  <c r="D90" i="15"/>
  <c r="B91" i="15"/>
  <c r="D91" i="15"/>
  <c r="B92" i="15"/>
  <c r="D92" i="15"/>
  <c r="B93" i="15"/>
  <c r="D93" i="15"/>
  <c r="B94" i="15"/>
  <c r="D94" i="15"/>
  <c r="B95" i="15"/>
  <c r="D95" i="15"/>
  <c r="B96" i="15"/>
  <c r="D96" i="15"/>
  <c r="B97" i="15"/>
  <c r="D97" i="15"/>
  <c r="B98" i="15"/>
  <c r="D98" i="15"/>
  <c r="B99" i="15"/>
  <c r="D99" i="15"/>
  <c r="B100" i="15"/>
  <c r="D100" i="15"/>
  <c r="B101" i="15"/>
  <c r="D101" i="15"/>
  <c r="B102" i="15"/>
  <c r="D102" i="15"/>
  <c r="B103" i="15"/>
  <c r="D103" i="15"/>
  <c r="B104" i="15"/>
  <c r="D104" i="15"/>
  <c r="B6" i="14"/>
  <c r="B8" i="14"/>
  <c r="B15" i="14"/>
  <c r="B19" i="14"/>
  <c r="B8" i="13"/>
  <c r="B9" i="13"/>
  <c r="B10" i="13"/>
  <c r="B3" i="11"/>
  <c r="B4" i="11"/>
  <c r="B6" i="11"/>
  <c r="B7" i="11"/>
  <c r="B10" i="11"/>
  <c r="B11" i="11"/>
  <c r="B12" i="11"/>
  <c r="B13" i="11"/>
  <c r="B14" i="11"/>
  <c r="B15" i="11"/>
  <c r="B16" i="11"/>
  <c r="B17" i="11"/>
  <c r="B24" i="11"/>
  <c r="B26" i="11"/>
  <c r="B28" i="11"/>
  <c r="B29" i="11"/>
  <c r="B31" i="11"/>
  <c r="B32" i="11"/>
  <c r="D12" i="15" l="1"/>
  <c r="D6" i="15"/>
  <c r="D11" i="15"/>
  <c r="D15" i="15"/>
  <c r="D10" i="15"/>
  <c r="B12" i="2" l="1"/>
  <c r="B10" i="2"/>
  <c r="B5" i="2"/>
  <c r="B4" i="2"/>
  <c r="C4" i="2" s="1"/>
  <c r="B6" i="2" l="1"/>
  <c r="D5" i="2"/>
  <c r="B8" i="15"/>
  <c r="B14" i="15"/>
  <c r="B13" i="15"/>
  <c r="B16" i="15"/>
  <c r="B9" i="15"/>
  <c r="B7" i="15"/>
  <c r="B12" i="15"/>
  <c r="B11" i="15"/>
  <c r="B6" i="15"/>
  <c r="B15" i="15"/>
  <c r="B5" i="15"/>
  <c r="B10" i="15"/>
  <c r="A5" i="2"/>
  <c r="B15" i="2" l="1"/>
</calcChain>
</file>

<file path=xl/sharedStrings.xml><?xml version="1.0" encoding="utf-8"?>
<sst xmlns="http://schemas.openxmlformats.org/spreadsheetml/2006/main" count="659" uniqueCount="372">
  <si>
    <t>Erläuterungen und Ausfüllhinweise</t>
  </si>
  <si>
    <t>Kommune</t>
  </si>
  <si>
    <t>Bundesland</t>
  </si>
  <si>
    <t>Sachsen-Anhalt</t>
  </si>
  <si>
    <t>1.     Allgemeine Angaben</t>
  </si>
  <si>
    <t>1.1   Für die Aktionsplanung zuständige Behörde</t>
  </si>
  <si>
    <t>Name der Stadt/Gemeinde</t>
  </si>
  <si>
    <t>Amtlicher Gemeindeschlüssel</t>
  </si>
  <si>
    <t>Vollständiger Name der Behörde</t>
  </si>
  <si>
    <t>Straße</t>
  </si>
  <si>
    <t>Postleitzahl</t>
  </si>
  <si>
    <t>Ort</t>
  </si>
  <si>
    <t>Beschreibung der Gemeinde</t>
  </si>
  <si>
    <t xml:space="preserve">vom: </t>
  </si>
  <si>
    <t>Angaben über die geschätzte Zahl der betroffenen Menschen in den Isophonenbändern</t>
  </si>
  <si>
    <t>Anzahl</t>
  </si>
  <si>
    <t>Angaben über lärmbelastete Flächen sowie über die geschätzte Zahl der Wohnungen, Schulen und Krankenhäuser im kartierten Gebiet</t>
  </si>
  <si>
    <t>Wohnungen/Anzahl</t>
  </si>
  <si>
    <t>Schulgebäude/Anzahl</t>
  </si>
  <si>
    <t>Krankenhausgebäude/Anzahl</t>
  </si>
  <si>
    <t xml:space="preserve">Angaben zur geschätzte Zahl der gesundheitsschädlichen Auswirkungen und Belästigungen </t>
  </si>
  <si>
    <t>Fälle  ischämischer Herzkrankheiten</t>
  </si>
  <si>
    <t xml:space="preserve">Fälle starker Belästigung </t>
  </si>
  <si>
    <t>Fälle starker Schlafstörung</t>
  </si>
  <si>
    <t>Anzahl der Personen, die in dem vom Lärmaktionsplan erfassten Gebiet…</t>
  </si>
  <si>
    <t>3.     Maßnahmeplanung</t>
  </si>
  <si>
    <t>Lfd. Nr.</t>
  </si>
  <si>
    <t>Erläuterung (Wo, was)</t>
  </si>
  <si>
    <t>Erläuterung 
(Wo, was)</t>
  </si>
  <si>
    <t>Gibt es eine langfristige Strategie?</t>
  </si>
  <si>
    <t>Wenn ja:  Erläuterung der langfristigen Strategie zur Reduzierung der Lärmbelastung</t>
  </si>
  <si>
    <t>Wenn ja:</t>
  </si>
  <si>
    <t>Name des ruhigen Gebietes</t>
  </si>
  <si>
    <t>Art des Ruhigen Gebietes</t>
  </si>
  <si>
    <t>Schutzmaßnahmen</t>
  </si>
  <si>
    <t xml:space="preserve">        Von: </t>
  </si>
  <si>
    <t>Bis:</t>
  </si>
  <si>
    <t>Anzeigen/Werbung</t>
  </si>
  <si>
    <t>Ansprache verschiedener Interessenträger</t>
  </si>
  <si>
    <t>Informationskampagne</t>
  </si>
  <si>
    <t>Angabe, ob im Laufe der öffentlichen Konsultation Stellung-
nahmen eingegangen sind:</t>
  </si>
  <si>
    <t>Öffentliche Veranstaltung</t>
  </si>
  <si>
    <t>Umfrage</t>
  </si>
  <si>
    <t>Angabe, ob die während der öffentlichen Konsultation einge-
gangenen Stellungnahmen in den LAP aufgenommen wurden:</t>
  </si>
  <si>
    <t>Workshop</t>
  </si>
  <si>
    <t>Bürger:innen</t>
  </si>
  <si>
    <t>Nichtstaatliche Organisationen</t>
  </si>
  <si>
    <t>Angabe, ob der LAP nach der öffentlichen Konsultation über-
arbeitet wurde:</t>
  </si>
  <si>
    <t>Staatliche Stellen</t>
  </si>
  <si>
    <t>Privatwirtschaft</t>
  </si>
  <si>
    <t>6.1   Überprüfung der Umsetzung</t>
  </si>
  <si>
    <t>Angabe, ob Regelungen für die Überprüfung der Umsetzung des Lärmaktionsplans vorgesehen sind</t>
  </si>
  <si>
    <t>6.2   Überprüfung der Wirksamkeit</t>
  </si>
  <si>
    <t>Angabe, ob Regelungen für die Überprüfung der Wirksamkeit des Lärmaktionsplans vorgesehen sind</t>
  </si>
  <si>
    <t>7     Inkrafttreten des Aktionsplans</t>
  </si>
  <si>
    <t>am:</t>
  </si>
  <si>
    <t>zum:</t>
  </si>
  <si>
    <t>Anhang I:  Maßnahmenart Straßenverkehr</t>
  </si>
  <si>
    <t>Hinweis: Bei den angegebenen Maßnahmenarten handelt es sich um eine exemplarische, nicht abschließende Auflistung möglicher Maßnahmen. Die Angaben berücksichtigen die europäischen Vorgaben zur Datenberichterstattung, so dass ggf. auch übergeordnete Maßnahmen aufgeführt sind, die auf Ebene der Gemeinden nicht umgesetzt werden können.</t>
  </si>
  <si>
    <t>Maßnahmen an der Quelle</t>
  </si>
  <si>
    <t>Kategorie</t>
  </si>
  <si>
    <t>Maßnahmenart</t>
  </si>
  <si>
    <t>Änderung des Emissionspegels</t>
  </si>
  <si>
    <t>Maßnahmen am Straßenbelag</t>
  </si>
  <si>
    <t>Lärmarme Reifen</t>
  </si>
  <si>
    <t>Leise Motoren</t>
  </si>
  <si>
    <t>Maßnahmen an der Auspuffanlage</t>
  </si>
  <si>
    <t>Umrüstung auf leisere öffentliche Verkehrsmittel und Komponenten</t>
  </si>
  <si>
    <t>Zeitliche Beschränkungen</t>
  </si>
  <si>
    <t>Zeitliche Beschränkung für LKW</t>
  </si>
  <si>
    <t>Zeitliche Beschränkung für PKW</t>
  </si>
  <si>
    <t>Maßnahmen zur Geschwindigkeitsreduzierung</t>
  </si>
  <si>
    <t>Verringerung der Fahrgeschwindigkeit und Lichtsignalsteuerung</t>
  </si>
  <si>
    <t>Kreisverkehre und Kreuzungen</t>
  </si>
  <si>
    <t>Bauliche Maßnahmen zur Verkehrsberuhigung</t>
  </si>
  <si>
    <t>Ausweisung von verkehrsberuhigten Zonen</t>
  </si>
  <si>
    <t>Sonstige Verkehrsmanagementmaßnahmen</t>
  </si>
  <si>
    <t>Verbesserung der Infrastruktur für Radfahrer und Fußgänger</t>
  </si>
  <si>
    <t>Intelligente Mobilität</t>
  </si>
  <si>
    <t>Veränderung/Reduzierung der Fahrspuren</t>
  </si>
  <si>
    <t>Fahrverbote und Umleitungen für LKW</t>
  </si>
  <si>
    <t>Fahrverbote und Umleitungen für PKW</t>
  </si>
  <si>
    <t>Parkraumbewirtschaftung</t>
  </si>
  <si>
    <t>City-Maut</t>
  </si>
  <si>
    <t>Maßnahmen auf dem Ausbreitungsweg</t>
  </si>
  <si>
    <t>Lärmschutzwände</t>
  </si>
  <si>
    <t>Lärmschutzwände und Instandhaltung</t>
  </si>
  <si>
    <t>Grüne Lärmschutzwände und Instandhaltung</t>
  </si>
  <si>
    <t>Schalldämmung an Gebäuden</t>
  </si>
  <si>
    <t>Schallschutzfenster (auch innovative Bauweisen)</t>
  </si>
  <si>
    <t>Sonstige Maßnahmen zur Schalldämmung</t>
  </si>
  <si>
    <t>Städtebauliche Planung</t>
  </si>
  <si>
    <t>Flächennutzungsplanung</t>
  </si>
  <si>
    <t>Flächennutzungsplanung/Bauleitplanung</t>
  </si>
  <si>
    <t>Lärmreduzierung für sensible Gebiete</t>
  </si>
  <si>
    <t>Lärmschutzbereiche</t>
  </si>
  <si>
    <t>Verfügbarkeit von ruhigen Gebieten</t>
  </si>
  <si>
    <t>Verfügbarkeit von Grünflächen</t>
  </si>
  <si>
    <t>Maßnahmen zur Verbesserung der Klanglandschaft</t>
  </si>
  <si>
    <t>Änderung der Infrastruktur</t>
  </si>
  <si>
    <t>Neue Infrastruktur</t>
  </si>
  <si>
    <t>Neubau von Strecken</t>
  </si>
  <si>
    <t>Neue Eisenbahnumfahrung/neues Brückenbauwerk</t>
  </si>
  <si>
    <t>Neubau von Tunneln</t>
  </si>
  <si>
    <t>Sperrung von Verkehrsanlagen</t>
  </si>
  <si>
    <t>Sperrung von Straßen (z.B. zeitweise für LKW)</t>
  </si>
  <si>
    <t>Bürgerschaftlicher Dialog</t>
  </si>
  <si>
    <t>Kommunikation</t>
  </si>
  <si>
    <t>Vermittlung von Informationen</t>
  </si>
  <si>
    <t>Beschwerdemanagement</t>
  </si>
  <si>
    <t>Maßnahmen zur Verhaltensänderung</t>
  </si>
  <si>
    <t>Förderung der lärmarmen Mobilität</t>
  </si>
  <si>
    <t>Förderung des öffentlichen Verkehrs</t>
  </si>
  <si>
    <t>Förderung von Carsharing</t>
  </si>
  <si>
    <t>Bildungs- und Aufklärungsaktivitäten</t>
  </si>
  <si>
    <t>Maßnahmen am Gleis</t>
  </si>
  <si>
    <t>Umrüstung von Rädern oder Radkomponenten</t>
  </si>
  <si>
    <t>Geräuscharme Bremsen</t>
  </si>
  <si>
    <t>Geräuscharme Motoren</t>
  </si>
  <si>
    <t>Erneuerung des Fuhrparks</t>
  </si>
  <si>
    <t>Zeitliche Beschränkung für den Güterverkehr</t>
  </si>
  <si>
    <t>Zeitliche Beschränkung für den Personenverkehr</t>
  </si>
  <si>
    <t>Verringerung der Fahrgeschwindigkeit und Signalsteuerung</t>
  </si>
  <si>
    <t>Veränderung/Reduzierung der Gleisanlagen</t>
  </si>
  <si>
    <t>Trassenpreise</t>
  </si>
  <si>
    <t>Fahrverbote und Umleitung von Güterverkehren</t>
  </si>
  <si>
    <t>Fahrverbote und Umleitung von Personenverkehren</t>
  </si>
  <si>
    <t>Schallschutzfenster</t>
  </si>
  <si>
    <t>Stilllegung eines Bahnhofs</t>
  </si>
  <si>
    <t>Förderung anderer Verkehrsträger</t>
  </si>
  <si>
    <t>Informationen über Lärmgrenzwerte, die als Kriterien für die Evaluierung und Umsetzung von Maßnahmen zur Bekämpfung und Minderung von Lärm in dem von dem Aktionsplan erfassten Gebiet verwendet werden.</t>
  </si>
  <si>
    <t>Link zur Webseite des Lärmaktionsplans</t>
  </si>
  <si>
    <t>Voraussichtlicher Abschluss der Umsetzung des Lärmaktionsplans (Datum)</t>
  </si>
  <si>
    <t>Annahme des Lärmaktionsplans (Datum)</t>
  </si>
  <si>
    <t>Kennung der zuständigen Behörde</t>
  </si>
  <si>
    <t>PLZ</t>
  </si>
  <si>
    <t>Hausnummer</t>
  </si>
  <si>
    <t>Zuständige Behörde zur Aufstellung des Lärmaktionsplans</t>
  </si>
  <si>
    <t>Kennung des Lärmaktionsplans</t>
  </si>
  <si>
    <t>Name</t>
  </si>
  <si>
    <t>Datenberichterstattung zum Lärmaktionsplan</t>
  </si>
  <si>
    <t>Andere Mittel/Instrumente</t>
  </si>
  <si>
    <t>Besprechungen/Sitzungen</t>
  </si>
  <si>
    <t>Zahl der lärmbelasteten Menschen</t>
  </si>
  <si>
    <t>Höhe der Lärmbelastung</t>
  </si>
  <si>
    <t>Kosten-Nutzen-Analysen</t>
  </si>
  <si>
    <t>Kriterien für die Prioritätensetzung bei der Ausarbeitung des Lärmaktionsplans</t>
  </si>
  <si>
    <t xml:space="preserve">Beschreibung der festgestellten Lärmprobleme und der verbesserungsbedürftigen Situationen
</t>
  </si>
  <si>
    <r>
      <t>Anzahl der Personen, die in dem vom Lärmaktionsplan erfassten Gebiet einer Lärmbelastung ab 50 dB(A) L</t>
    </r>
    <r>
      <rPr>
        <vertAlign val="subscript"/>
        <sz val="11"/>
        <color theme="1"/>
        <rFont val="Calibri"/>
        <family val="2"/>
        <scheme val="minor"/>
      </rPr>
      <t>Night</t>
    </r>
    <r>
      <rPr>
        <sz val="11"/>
        <color theme="1"/>
        <rFont val="Calibri"/>
        <family val="2"/>
        <scheme val="minor"/>
      </rPr>
      <t xml:space="preserve"> ausgesetzt sind</t>
    </r>
  </si>
  <si>
    <r>
      <t>Anzahl der Personen, die in dem vom Lärmaktionsplan erfassten Gebiet einer Lärmbelastung ab 55 dB(A) L</t>
    </r>
    <r>
      <rPr>
        <vertAlign val="subscript"/>
        <sz val="11"/>
        <color theme="1"/>
        <rFont val="Calibri"/>
        <family val="2"/>
        <scheme val="minor"/>
      </rPr>
      <t>DEN</t>
    </r>
    <r>
      <rPr>
        <sz val="11"/>
        <color theme="1"/>
        <rFont val="Calibri"/>
        <family val="2"/>
        <scheme val="minor"/>
      </rPr>
      <t xml:space="preserve"> ausgesetzt sind</t>
    </r>
  </si>
  <si>
    <t>Zusammenfassung der Informationen aus den strategischen Lärmkarten</t>
  </si>
  <si>
    <t>Bereitstellung von Informationen</t>
  </si>
  <si>
    <t>Sperrung von Straßen</t>
  </si>
  <si>
    <t>Neubau von Umgehungsstraßen oder -brücken</t>
  </si>
  <si>
    <t>Maßnahmen zur Verbesserung des akustischen Raumes</t>
  </si>
  <si>
    <t>Abstandsflächen/Pufferzonen</t>
  </si>
  <si>
    <t>Stärkung des öffentlichen Verkehrs</t>
  </si>
  <si>
    <t>Geplante Lärmminderungs-maßnahmen in den nächsten 
fünf Jahren</t>
  </si>
  <si>
    <t>Erläuterung des erwarteten Nutzens durch die Umsetzung der geplanten Maßnahmen</t>
  </si>
  <si>
    <t>Lärmminderungsmaßnahmen</t>
  </si>
  <si>
    <t>Geplante Regelungen für die Überprüfung der Wirksamkeit des Lärmaktionsplans</t>
  </si>
  <si>
    <t>Erläuterung der geplanten Regelungen für die Überprüfung der Umsetzung des Lärmaktionsplans</t>
  </si>
  <si>
    <t>Angabe, ob im Lärmaktionsplan ruhige Gebiete beschrieben werden</t>
  </si>
  <si>
    <t>Geschätzte Gesamtkosten des Aktionsplans (ohne Maßnahmenumsetzung) [€]</t>
  </si>
  <si>
    <t xml:space="preserve">Erläuterung der langfristigen Strategie zur Reduzierung der Lärmbelastung
</t>
  </si>
  <si>
    <t>Angabe, ob der Lärmaktionsplan eine langfristige Strategie zur Reduzierung der Lärmbelastung vorsieht</t>
  </si>
  <si>
    <t>Geschätztes Kosten-Nutzen-Verhältnis der im Aktionsplan beschriebenen Maßnahmen</t>
  </si>
  <si>
    <r>
      <t>Eine Person zählt ab einem Wert von L</t>
    </r>
    <r>
      <rPr>
        <vertAlign val="subscript"/>
        <sz val="11"/>
        <color theme="1"/>
        <rFont val="Calibri"/>
        <family val="2"/>
        <scheme val="minor"/>
      </rPr>
      <t>DEN</t>
    </r>
    <r>
      <rPr>
        <sz val="11"/>
        <color theme="1"/>
        <rFont val="Calibri"/>
        <family val="2"/>
        <scheme val="minor"/>
      </rPr>
      <t xml:space="preserve"> ab 55 dB(A) oder einem Wert von L</t>
    </r>
    <r>
      <rPr>
        <vertAlign val="subscript"/>
        <sz val="11"/>
        <color theme="1"/>
        <rFont val="Calibri"/>
        <family val="2"/>
        <scheme val="minor"/>
      </rPr>
      <t>Night</t>
    </r>
    <r>
      <rPr>
        <sz val="11"/>
        <color theme="1"/>
        <rFont val="Calibri"/>
        <family val="2"/>
        <scheme val="minor"/>
      </rPr>
      <t xml:space="preserve"> ab 50 dB(A) als lärmbelastet. Die Reduzierung muss mindestens 1 dB betragen.</t>
    </r>
  </si>
  <si>
    <t>Erläuterung der Methode, die zur Schätzung der Anzahl der Personen, für die sich der Lärm reduziert, verwendet wurde</t>
  </si>
  <si>
    <t>Geschätzte Anzahl der Personen in dem von dem Aktionsplan erfassten Gebiet, für die sich der Lärm innerhalb der nächsten fünf Jahre reduziert</t>
  </si>
  <si>
    <t>Informationen über die Reduzierung der Anzahl der betroffenen Personen</t>
  </si>
  <si>
    <t>Art des ruhigen Gebiets</t>
  </si>
  <si>
    <t>Ruhiges Gebiet …</t>
  </si>
  <si>
    <t>Name des ruhigen Gebiets</t>
  </si>
  <si>
    <t>Kennung des ruhigen Gebiets</t>
  </si>
  <si>
    <t>lfd. Nr.</t>
  </si>
  <si>
    <t>Ruhige Gebiete</t>
  </si>
  <si>
    <r>
      <rPr>
        <vertAlign val="superscript"/>
        <sz val="9"/>
        <rFont val="Calibri"/>
        <family val="2"/>
        <scheme val="minor"/>
      </rPr>
      <t>1</t>
    </r>
    <r>
      <rPr>
        <sz val="9"/>
        <rFont val="Calibri"/>
        <family val="2"/>
        <scheme val="minor"/>
      </rPr>
      <t xml:space="preserve"> Kurzcharakteristik der planaufstellenden Gemeinde (z. B. Einwohnerzahl, räumliche Lage und Gliederung, Lage zu Umgebungslärmquellen) und Angaben zu den für die Lärmaktionsplanung maßgeblichen Hauptlärmquellen. Dies müssen nicht zwangsläufig nur die im Rahmen der Lärmkartierung untersuchten Hauptverkehrsstraßen oder Haupteisenbahnstrecken sein, sondern können auch andere lärmrelevante Straßen oder Bahnstrecken umfassen.
Im Regelfall gilt der Lärmaktionsplan für das gesamte Gebiet der Gemeinde. Sollte im Einzelfall davon abgewichen werden, ist es bei der Berichterstattung erforderlich, den konkreten Geltungsbereich anhand einer entsprechenden Fläche im Shape-Format zu übermitteln. Entsprechende Formatvorlagen werden bereitgestellt</t>
    </r>
  </si>
  <si>
    <r>
      <rPr>
        <vertAlign val="superscript"/>
        <sz val="9"/>
        <rFont val="Calibri"/>
        <family val="2"/>
        <scheme val="minor"/>
      </rPr>
      <t>2</t>
    </r>
    <r>
      <rPr>
        <sz val="9"/>
        <rFont val="Calibri"/>
        <family val="2"/>
        <scheme val="minor"/>
      </rPr>
      <t xml:space="preserve"> Der rechtliche Hintergrund ist mit dem Verweis auf die EU-Umgebungslärmrichtlinie und § 47a-f BImSchG abschließend genannt. Weitere Eintragungen der Gemeinde sind möglich, aber nicht erforderlich.</t>
    </r>
  </si>
  <si>
    <r>
      <t xml:space="preserve">Anzahl der Personen, die an der öffentlichen Konsultation teilgenommen haben </t>
    </r>
    <r>
      <rPr>
        <i/>
        <sz val="10"/>
        <rFont val="Calibri"/>
        <family val="2"/>
        <scheme val="minor"/>
      </rPr>
      <t>(freiwillige Angabe)</t>
    </r>
    <r>
      <rPr>
        <sz val="10"/>
        <rFont val="Calibri"/>
        <family val="2"/>
        <scheme val="minor"/>
      </rPr>
      <t>:</t>
    </r>
  </si>
  <si>
    <t>Fortschreibung/ Überarbeitung des Lärmaktionsplans</t>
  </si>
  <si>
    <t>https://www.lai-immissionsschutz.de/documents/lai-hinweise-zur-laermaktionsplanung-dritte-aktualisierung_1667389269.pdf</t>
  </si>
  <si>
    <t>Eine Übersicht geltender nationaler Lärmgrenzwerte, die als Kriterien für die Evaluierung und Umsetzung von Maßnahmen zur Bekämpfung und Minderung von Lärm verwendet werden enthält Anhang III der LAI-Hinweise zur Lärmaktionsplanung. Das Dokument kann auf folgender Internetseite abgerufen werden:</t>
  </si>
  <si>
    <t>obligatorische Felder sind gelb markiert und in Standardschrift ausgeführt.</t>
  </si>
  <si>
    <t xml:space="preserve">optionale Felder grün markiert bzw. in kursiver Schrift dargestellt, </t>
  </si>
  <si>
    <t>Hinweis: In den Tabellenblättern sind:</t>
  </si>
  <si>
    <t xml:space="preserve">Wenn ja, Erläuterung, wie der Lärmaktionsplan nach der Öffentlichkeits-beteiligung überarbeitet wurde </t>
  </si>
  <si>
    <t>Angabe, ob der LAP nach der Öffentlichkeits-beteiligung überarbeitet wurde</t>
  </si>
  <si>
    <t>Angabe, ob die während der Öffentlichkeits-beteiligung eingegangenen Stellungnahmen in den LAP aufgenommen wurden</t>
  </si>
  <si>
    <t>Angabe, ob im Laufe der Öffentlichkeits-beteiligung Stellungnahmen eingegangen sind</t>
  </si>
  <si>
    <t>Anzahl der Personen, die an der Öffentlichkeits-beteiligung teilgenommen haben</t>
  </si>
  <si>
    <t>Andere Interessenträger</t>
  </si>
  <si>
    <t>Art der Interessenträger, die an der Öffentlichkeitsbeteiligung teilgenommen haben</t>
  </si>
  <si>
    <t>Die zur Öffentlichkeitsbeteiligung eingesetzten Mittel</t>
  </si>
  <si>
    <t>Enddatum der Öffentlichkeitsbeteiligung</t>
  </si>
  <si>
    <t>Anfangsdatum der Öffentlichkeitsbeteiligung</t>
  </si>
  <si>
    <t>Link zur Webseite mit Dokumenten der Öffentlichkeitsbeteiligung</t>
  </si>
  <si>
    <t>Inhaltliche Zusammenfassung der Öffentlichkeitsbeteiligung</t>
  </si>
  <si>
    <t>Informationen über die Öffentlichkeitsbeteiligung zum vorgeschlagenen Lärmaktionsplan</t>
  </si>
  <si>
    <t>Zusätzliche Kriterien / Erläuterungen:</t>
  </si>
  <si>
    <r>
      <t xml:space="preserve">Geschätzte Gesamtkosten (für die Aufstellung) des Aktionsplans (ohne Maßnahmenumsetzung) </t>
    </r>
    <r>
      <rPr>
        <i/>
        <sz val="10"/>
        <rFont val="Calibri"/>
        <family val="2"/>
        <scheme val="minor"/>
      </rPr>
      <t xml:space="preserve"> [€]</t>
    </r>
    <r>
      <rPr>
        <sz val="10"/>
        <rFont val="Calibri"/>
        <family val="2"/>
        <scheme val="minor"/>
      </rPr>
      <t>:</t>
    </r>
  </si>
  <si>
    <t xml:space="preserve"> gemäß § 47d Bundes-Immissionsschutzgesetz, 4. Stufe  (2024)</t>
  </si>
  <si>
    <r>
      <t xml:space="preserve">E-Mail  </t>
    </r>
    <r>
      <rPr>
        <i/>
        <sz val="10"/>
        <rFont val="Calibri"/>
        <family val="2"/>
        <scheme val="minor"/>
      </rPr>
      <t>(freiwillige Angabe)</t>
    </r>
  </si>
  <si>
    <r>
      <t xml:space="preserve">Internet-Adresse </t>
    </r>
    <r>
      <rPr>
        <i/>
        <sz val="10"/>
        <rFont val="Calibri"/>
        <family val="2"/>
        <scheme val="minor"/>
      </rPr>
      <t xml:space="preserve"> (freiwillige Angabe)</t>
    </r>
  </si>
  <si>
    <r>
      <t xml:space="preserve">Informationen über zusätzliche Grenzwerte, Auslösewerte o. ä., die im Aktionsplan verwendet wurden </t>
    </r>
    <r>
      <rPr>
        <i/>
        <sz val="10"/>
        <color rgb="FF000000"/>
        <rFont val="Calibri"/>
        <family val="2"/>
        <scheme val="minor"/>
      </rPr>
      <t>(freiwillige Angabe)</t>
    </r>
  </si>
  <si>
    <r>
      <t>… einer Lärmbelastung ab 55 dB(A) L</t>
    </r>
    <r>
      <rPr>
        <vertAlign val="subscript"/>
        <sz val="10"/>
        <rFont val="Calibri"/>
        <family val="2"/>
        <scheme val="minor"/>
      </rPr>
      <t>DEN</t>
    </r>
    <r>
      <rPr>
        <sz val="10"/>
        <rFont val="Calibri"/>
        <family val="2"/>
        <scheme val="minor"/>
      </rPr>
      <t xml:space="preserve"> durch Lärm von Hauptverkehrsstraßen ausgesetzt sind:</t>
    </r>
  </si>
  <si>
    <r>
      <t>… einer Lärmbelastung ab 50 dB(A) L</t>
    </r>
    <r>
      <rPr>
        <vertAlign val="subscript"/>
        <sz val="10"/>
        <rFont val="Calibri"/>
        <family val="2"/>
        <scheme val="minor"/>
      </rPr>
      <t>Night</t>
    </r>
    <r>
      <rPr>
        <sz val="10"/>
        <rFont val="Calibri"/>
        <family val="2"/>
        <scheme val="minor"/>
      </rPr>
      <t xml:space="preserve"> durch Lärm von Hauptverkehrsstraßen ausgesetzt sind:</t>
    </r>
  </si>
  <si>
    <r>
      <t xml:space="preserve">Erläuterungen des erwarteten Nutzens </t>
    </r>
    <r>
      <rPr>
        <i/>
        <sz val="10"/>
        <rFont val="Calibri"/>
        <family val="2"/>
        <scheme val="minor"/>
      </rPr>
      <t>(Pflichtangabe)</t>
    </r>
  </si>
  <si>
    <r>
      <t xml:space="preserve">1.3   Rechtlicher Hintergrund </t>
    </r>
    <r>
      <rPr>
        <b/>
        <vertAlign val="superscript"/>
        <sz val="11"/>
        <rFont val="Calibri"/>
        <family val="2"/>
        <scheme val="minor"/>
      </rPr>
      <t>2</t>
    </r>
  </si>
  <si>
    <r>
      <t>2.1.1   Hauptverkehrsstraßen</t>
    </r>
    <r>
      <rPr>
        <i/>
        <sz val="11"/>
        <rFont val="Calibri"/>
        <family val="2"/>
        <scheme val="minor"/>
      </rPr>
      <t xml:space="preserve">  </t>
    </r>
    <r>
      <rPr>
        <i/>
        <sz val="9"/>
        <rFont val="Calibri"/>
        <family val="2"/>
        <scheme val="minor"/>
      </rPr>
      <t>(freiwillige Angabe)</t>
    </r>
  </si>
  <si>
    <t>2.        Bewertung der Ist-Situation</t>
  </si>
  <si>
    <r>
      <t xml:space="preserve">Kosten der Maßnahme [€] 
</t>
    </r>
    <r>
      <rPr>
        <i/>
        <sz val="9"/>
        <rFont val="Calibri"/>
        <family val="2"/>
        <scheme val="minor"/>
      </rPr>
      <t>(freiwillige Ang.)</t>
    </r>
  </si>
  <si>
    <r>
      <t xml:space="preserve">Erläuterungen des erwarteten Nutzens </t>
    </r>
    <r>
      <rPr>
        <sz val="9"/>
        <rFont val="Calibri"/>
        <family val="2"/>
        <scheme val="minor"/>
      </rPr>
      <t xml:space="preserve"> </t>
    </r>
    <r>
      <rPr>
        <i/>
        <sz val="9"/>
        <rFont val="Calibri"/>
        <family val="2"/>
        <scheme val="minor"/>
      </rPr>
      <t>(freiwillige Angabe)</t>
    </r>
  </si>
  <si>
    <r>
      <t xml:space="preserve">Link zur Webseite mit Dokumenten der öffentlichen Konsultation (Protokoll):   </t>
    </r>
    <r>
      <rPr>
        <i/>
        <sz val="9"/>
        <rFont val="Calibri"/>
        <family val="2"/>
        <scheme val="minor"/>
      </rPr>
      <t xml:space="preserve">  </t>
    </r>
  </si>
  <si>
    <r>
      <t xml:space="preserve">5     Finanzielle Informationen zum Lärmaktionsplan  </t>
    </r>
    <r>
      <rPr>
        <i/>
        <sz val="11"/>
        <rFont val="Calibri"/>
        <family val="2"/>
        <scheme val="minor"/>
      </rPr>
      <t xml:space="preserve">  </t>
    </r>
    <r>
      <rPr>
        <i/>
        <sz val="9"/>
        <rFont val="Calibri"/>
        <family val="2"/>
        <scheme val="minor"/>
      </rPr>
      <t>(freiwillige Angaben)</t>
    </r>
  </si>
  <si>
    <r>
      <t>Wenn ja: Erläuterung der geplanten Regelungen für die Überprüfung der Umsetzung des Lärmaktionsplans</t>
    </r>
    <r>
      <rPr>
        <i/>
        <sz val="9"/>
        <rFont val="Calibri"/>
        <family val="2"/>
        <scheme val="minor"/>
      </rPr>
      <t xml:space="preserve"> (freiwillige Angabe)</t>
    </r>
  </si>
  <si>
    <t>1.4   Geltende Lärmgrenzwerte</t>
  </si>
  <si>
    <r>
      <t xml:space="preserve">2.1      Bewertung der geschätzten Anzahl von Personen, die Verkehrslärm ausgesetzt sind </t>
    </r>
    <r>
      <rPr>
        <b/>
        <vertAlign val="superscript"/>
        <sz val="11"/>
        <rFont val="Calibri"/>
        <family val="2"/>
        <scheme val="minor"/>
      </rPr>
      <t>3</t>
    </r>
  </si>
  <si>
    <r>
      <t xml:space="preserve">2.2   Zusammenfassung der Daten aus den Lärmkarten </t>
    </r>
    <r>
      <rPr>
        <b/>
        <vertAlign val="superscript"/>
        <sz val="11"/>
        <rFont val="Calibri"/>
        <family val="2"/>
        <scheme val="minor"/>
      </rPr>
      <t>4</t>
    </r>
  </si>
  <si>
    <r>
      <rPr>
        <vertAlign val="superscript"/>
        <sz val="9"/>
        <rFont val="Calibri"/>
        <family val="2"/>
        <scheme val="minor"/>
      </rPr>
      <t>4</t>
    </r>
    <r>
      <rPr>
        <sz val="9"/>
        <rFont val="Calibri"/>
        <family val="2"/>
        <scheme val="minor"/>
      </rPr>
      <t xml:space="preserve"> Anzugeben sind die Betroffenenzahlen, wie sie sich aus dem Pflichtumfang der EU-Umgebungslärmkartierung ergeben.</t>
    </r>
  </si>
  <si>
    <r>
      <rPr>
        <vertAlign val="superscript"/>
        <sz val="9"/>
        <rFont val="Calibri"/>
        <family val="2"/>
        <scheme val="minor"/>
      </rPr>
      <t>5</t>
    </r>
    <r>
      <rPr>
        <sz val="9"/>
        <rFont val="Calibri"/>
        <family val="2"/>
        <scheme val="minor"/>
      </rPr>
      <t xml:space="preserve"> Beschreibung der Lärmsituation bzw. Lärmschwerpunkte, d. h. Gebiete mit besonders starker Lärmbetroffenheit (ggf. auch mit Mehrfachbelastung durch Einwirkung mehrerer Lärmarten wie beispielsweise Straße und Schiene) sollten hier in Textform benannt werden. Sofern keine für die Lärmaktionsplanung relevanten Lärmprobleme vorhanden sind, sollte dies hier benannt werden (Kap. 7 der LAI-Hinweise zur LAP).</t>
    </r>
  </si>
  <si>
    <r>
      <rPr>
        <vertAlign val="superscript"/>
        <sz val="9"/>
        <rFont val="Calibri"/>
        <family val="2"/>
        <scheme val="minor"/>
      </rPr>
      <t>6</t>
    </r>
    <r>
      <rPr>
        <sz val="9"/>
        <rFont val="Calibri"/>
        <family val="2"/>
        <scheme val="minor"/>
      </rPr>
      <t xml:space="preserve"> Hierbei handelt es sich um freiwillige Angaben der planaufstellenden Gemeinde. Möglichkeiten der Prioritätensetzung sind insbesondere Kosten-Nutzen-Analysen, die Höhe der Lärmbelastung oder die Zahl der lärmbelasteten Menschen. (Kapitel 8.3 LAI-Hinweise zur LAP).</t>
    </r>
  </si>
  <si>
    <r>
      <t xml:space="preserve">2.4   Kriterien für die Prioritätensetzung bei der Ausarbeitung des Lärmaktionsplans </t>
    </r>
    <r>
      <rPr>
        <b/>
        <vertAlign val="superscript"/>
        <sz val="11"/>
        <rFont val="Calibri"/>
        <family val="2"/>
        <scheme val="minor"/>
      </rPr>
      <t>6</t>
    </r>
    <r>
      <rPr>
        <i/>
        <sz val="11"/>
        <rFont val="Calibri"/>
        <family val="2"/>
        <scheme val="minor"/>
      </rPr>
      <t xml:space="preserve">    </t>
    </r>
    <r>
      <rPr>
        <i/>
        <sz val="9"/>
        <rFont val="Calibri"/>
        <family val="2"/>
        <scheme val="minor"/>
      </rPr>
      <t>(freiwillige Angaben)</t>
    </r>
  </si>
  <si>
    <r>
      <t xml:space="preserve">3.1   Bereits vorhandene Maßnahmen zur Lärmminderung </t>
    </r>
    <r>
      <rPr>
        <b/>
        <vertAlign val="superscript"/>
        <sz val="11"/>
        <rFont val="Calibri"/>
        <family val="2"/>
        <scheme val="minor"/>
      </rPr>
      <t>7</t>
    </r>
  </si>
  <si>
    <r>
      <t xml:space="preserve">Maßnahmenart </t>
    </r>
    <r>
      <rPr>
        <vertAlign val="superscript"/>
        <sz val="10"/>
        <rFont val="Calibri"/>
        <family val="2"/>
        <scheme val="minor"/>
      </rPr>
      <t>8</t>
    </r>
  </si>
  <si>
    <r>
      <rPr>
        <vertAlign val="superscript"/>
        <sz val="9"/>
        <rFont val="Calibri"/>
        <family val="2"/>
        <scheme val="minor"/>
      </rPr>
      <t>8</t>
    </r>
    <r>
      <rPr>
        <sz val="9"/>
        <rFont val="Calibri"/>
        <family val="2"/>
        <scheme val="minor"/>
      </rPr>
      <t xml:space="preserve"> Anhang I gibt eine Übersicht über das Spektrum lärmmindernder Maßnahmen. Im Zuge der Berichterstattung sind die jeweiligen Maßnahmen den dort aufgeführten Kategorien zuzuordnen.</t>
    </r>
  </si>
  <si>
    <r>
      <t xml:space="preserve">3.4   Schutz ruhiger Gebiete </t>
    </r>
    <r>
      <rPr>
        <b/>
        <vertAlign val="superscript"/>
        <sz val="11"/>
        <rFont val="Calibri"/>
        <family val="2"/>
        <scheme val="minor"/>
      </rPr>
      <t>12</t>
    </r>
    <r>
      <rPr>
        <b/>
        <sz val="11"/>
        <rFont val="Calibri"/>
        <family val="2"/>
        <scheme val="minor"/>
      </rPr>
      <t xml:space="preserve"> </t>
    </r>
  </si>
  <si>
    <t xml:space="preserve">4.3   Art der Interessenträger, die an der öffentlichen Konsultation teilgenommen haben </t>
  </si>
  <si>
    <r>
      <t>6     Evaluierung des Aktionsplans</t>
    </r>
    <r>
      <rPr>
        <b/>
        <vertAlign val="superscript"/>
        <sz val="11"/>
        <rFont val="Calibri"/>
        <family val="2"/>
        <scheme val="minor"/>
      </rPr>
      <t>22</t>
    </r>
  </si>
  <si>
    <r>
      <rPr>
        <vertAlign val="superscript"/>
        <sz val="9"/>
        <rFont val="Calibri"/>
        <family val="2"/>
        <scheme val="minor"/>
      </rPr>
      <t xml:space="preserve">24  </t>
    </r>
    <r>
      <rPr>
        <sz val="9"/>
        <rFont val="Calibri"/>
        <family val="2"/>
        <scheme val="minor"/>
      </rPr>
      <t>Bitte Datum der Annahme des Lärmaktionsplans (Durchführungsbeginn des Lärmaktionsplans) angeben. Sofern die sachgerechte Überprüfung eines bereits vorhandenen Lärmaktionsplans zum Schluss kommt, dass der bestehende Lärmaktionsplan weiter Gültigkeit hat, ist das Datum der Entscheidung hier einzutragen.</t>
    </r>
  </si>
  <si>
    <t>Gebietskörperschaft</t>
  </si>
  <si>
    <r>
      <t xml:space="preserve">2.3   In der Gemeinde vorhandene Lärmprobleme und verbesserungsbedürftige Situationen /
          bei LAP ohne Maßnahmen: Begründung des Abwägungsergebnises  </t>
    </r>
    <r>
      <rPr>
        <b/>
        <vertAlign val="superscript"/>
        <sz val="11"/>
        <rFont val="Calibri"/>
        <family val="2"/>
        <scheme val="minor"/>
      </rPr>
      <t>5</t>
    </r>
  </si>
  <si>
    <t>EU-Datenberichterstattung - HVS (Zuständigkeit UBA)</t>
  </si>
  <si>
    <t>EU-Datenberichterstattung - HVS  (Zuständigkeit UBA)</t>
  </si>
  <si>
    <t>EU-Datenberichterstattung - HVS   (Zuständigkeit UBA)</t>
  </si>
  <si>
    <t>Quellbezug Maßnahmenart</t>
  </si>
  <si>
    <t>Stilllegung einer Schienenstrecke</t>
  </si>
  <si>
    <t>Ausweisung von verkehrsberuhigten Zonen für Schienenverkehr</t>
  </si>
  <si>
    <r>
      <rPr>
        <b/>
        <sz val="11"/>
        <color rgb="FFFF0000"/>
        <rFont val="Calibri"/>
        <family val="2"/>
        <scheme val="minor"/>
      </rPr>
      <t>HES -</t>
    </r>
    <r>
      <rPr>
        <b/>
        <sz val="11"/>
        <color theme="1"/>
        <rFont val="Calibri"/>
        <family val="2"/>
        <scheme val="minor"/>
      </rPr>
      <t xml:space="preserve"> Maßnahmenart</t>
    </r>
  </si>
  <si>
    <r>
      <rPr>
        <b/>
        <sz val="11"/>
        <color rgb="FFFF0000"/>
        <rFont val="Calibri"/>
        <family val="2"/>
        <scheme val="minor"/>
      </rPr>
      <t xml:space="preserve">HVS - </t>
    </r>
    <r>
      <rPr>
        <b/>
        <sz val="11"/>
        <color theme="1"/>
        <rFont val="Calibri"/>
        <family val="2"/>
        <scheme val="minor"/>
      </rPr>
      <t>Maßnahmenart</t>
    </r>
  </si>
  <si>
    <t>ICAO-Code</t>
  </si>
  <si>
    <t>Schließung Flughafen</t>
  </si>
  <si>
    <t>Sperrung Start- und Landebahn</t>
  </si>
  <si>
    <t>Aufhebung Flugroute</t>
  </si>
  <si>
    <t>Neue Start- und Landebahn</t>
  </si>
  <si>
    <t>Neue Flugroute</t>
  </si>
  <si>
    <t>Flughafenbetrieb</t>
  </si>
  <si>
    <t>Start- und Landeverfahren</t>
  </si>
  <si>
    <t>Flugrouten</t>
  </si>
  <si>
    <t>Flugbetrieb</t>
  </si>
  <si>
    <t>Lärmpausen und Lärmkontingente</t>
  </si>
  <si>
    <t>Zeitliche Betriebsbeschränkungen</t>
  </si>
  <si>
    <t>Lärmarme Flugzeuge</t>
  </si>
  <si>
    <r>
      <rPr>
        <b/>
        <sz val="11"/>
        <color rgb="FFFF0000"/>
        <rFont val="Calibri"/>
        <family val="2"/>
        <scheme val="minor"/>
      </rPr>
      <t>GFH -</t>
    </r>
    <r>
      <rPr>
        <b/>
        <sz val="11"/>
        <color theme="1"/>
        <rFont val="Calibri"/>
        <family val="2"/>
        <scheme val="minor"/>
      </rPr>
      <t xml:space="preserve"> Maßnahmenart</t>
    </r>
  </si>
  <si>
    <t>EU-Datenberichterstattung - GFH (Zuständigkeit UBA)</t>
  </si>
  <si>
    <t>erstmalige Aufstellung 
des Lärmaktionsplans</t>
  </si>
  <si>
    <t>EU-Datenberichterstattung - GFH  (Zuständigkeit UBA)</t>
  </si>
  <si>
    <t>EU-Datenberichterstattung - GFH   (Zuständigkeit UBA)</t>
  </si>
  <si>
    <r>
      <t xml:space="preserve">Bereits vorhandene Maßnahmen zur Lärmminderung an </t>
    </r>
    <r>
      <rPr>
        <u/>
        <sz val="10"/>
        <rFont val="Calibri"/>
        <family val="2"/>
        <scheme val="minor"/>
      </rPr>
      <t>Hauptverkehrsstraßen</t>
    </r>
    <r>
      <rPr>
        <sz val="10"/>
        <rFont val="Calibri"/>
        <family val="2"/>
        <scheme val="minor"/>
      </rPr>
      <t>:</t>
    </r>
  </si>
  <si>
    <r>
      <t xml:space="preserve">Geplante Maßnahmen zur Lärmminderung an </t>
    </r>
    <r>
      <rPr>
        <u/>
        <sz val="10"/>
        <rFont val="Calibri"/>
        <family val="2"/>
        <scheme val="minor"/>
      </rPr>
      <t>Hauptverkehrsstraßen</t>
    </r>
    <r>
      <rPr>
        <sz val="10"/>
        <rFont val="Calibri"/>
        <family val="2"/>
        <scheme val="minor"/>
      </rPr>
      <t>:</t>
    </r>
  </si>
  <si>
    <r>
      <rPr>
        <vertAlign val="superscript"/>
        <sz val="9"/>
        <rFont val="Calibri"/>
        <family val="2"/>
        <scheme val="minor"/>
      </rPr>
      <t>7</t>
    </r>
    <r>
      <rPr>
        <sz val="9"/>
        <rFont val="Calibri"/>
        <family val="2"/>
        <scheme val="minor"/>
      </rPr>
      <t xml:space="preserve"> Hier sind die zum Zeitpunkt der Annahme des Lärmaktionsplans bereits durchgeführten, in Umsetzung oder Vorbereitung befindlichen Lärmminderungsmaßnahmen anzuführen. Dies umfasst insbesondere auch Maßnahmen, deren Wirkung bei der Lärmkartierung nicht erfasst wird (passive Lärmschutzmaßnahmen wie der Einbau von Schallschutzfenstern im Rahmen der Lärmsanierung, verkehrsplanerische Maßnahmen zur Verstetigung des Verkehrsflusses, Einsatz von Dialogdisplays oder flächenhaft wirksame Maßnahmen wie ÖPNV-/Radverkehrskonzepte, LKW-Lenkungskonzepte) sowie kürzlich umgesetzte oder laufende Maßnahmen, die aufgrund des zeitlichen Ablaufs bei der aktuellen Lärmkartierung noch nicht berücksichtigt wurden. Wenn es bislang keine Maßnahmen gibt, kann dieser Teil entfallen. (Kapitel 12 LAI-Hinweise zur LAP).</t>
    </r>
  </si>
  <si>
    <r>
      <rPr>
        <vertAlign val="superscript"/>
        <sz val="9"/>
        <rFont val="Calibri"/>
        <family val="2"/>
        <scheme val="minor"/>
      </rPr>
      <t>11</t>
    </r>
    <r>
      <rPr>
        <sz val="9"/>
        <rFont val="Calibri"/>
        <family val="2"/>
        <scheme val="minor"/>
      </rPr>
      <t xml:space="preserve">  Betrifft auch Maßnahmen anderer Planungsträger außerhalb der kommunalen Planungshoheit. Sofern ruhige Gebiete festgelegt wurden, sind hier zwingend Maßnahmen zu deren Schutz aufzuführen (siehe auch Kapitel 3.4 und Endnote 12).</t>
    </r>
  </si>
  <si>
    <r>
      <t xml:space="preserve">3.2    Geplante Maßnahmen zur Lärmminderung für die nächsten fünf Jahre (einschließlich der Maßnahmen zum Schutz ruhiger Gebiete) </t>
    </r>
    <r>
      <rPr>
        <b/>
        <vertAlign val="superscript"/>
        <sz val="11"/>
        <rFont val="Calibri"/>
        <family val="2"/>
        <scheme val="minor"/>
      </rPr>
      <t>11</t>
    </r>
  </si>
  <si>
    <r>
      <t xml:space="preserve">3.3   Langfristige Strategie zum Schutz vor Umgebungslärm </t>
    </r>
    <r>
      <rPr>
        <b/>
        <vertAlign val="superscript"/>
        <sz val="11"/>
        <rFont val="Calibri"/>
        <family val="2"/>
        <scheme val="minor"/>
      </rPr>
      <t>12</t>
    </r>
  </si>
  <si>
    <r>
      <t>Zusätzlich ist im Rahmen der Berichterstattung die räumliche Ausdehnung der jeweiligen ruhigen Gebiete in georeferenzierter Form zu übermitteln.</t>
    </r>
    <r>
      <rPr>
        <vertAlign val="superscript"/>
        <sz val="10"/>
        <rFont val="Calibri"/>
        <family val="2"/>
        <scheme val="minor"/>
      </rPr>
      <t>14</t>
    </r>
  </si>
  <si>
    <r>
      <rPr>
        <vertAlign val="superscript"/>
        <sz val="9"/>
        <rFont val="Calibri"/>
        <family val="2"/>
        <scheme val="minor"/>
      </rPr>
      <t>14</t>
    </r>
    <r>
      <rPr>
        <sz val="9"/>
        <rFont val="Calibri"/>
        <family val="2"/>
        <scheme val="minor"/>
      </rPr>
      <t xml:space="preserve"> Werden im Rahmen des Lärmaktionsplans ruhige Gebiete festgelegt, muss deren Lage und räumliche Abgrenzung in der nachfolgenden Berichterstattung in georeferenzierter Form im Shape-Format gesondert an die Europäische Kommission übermittelt werden. Entsprechende Formatvorlagen werden bereitgestellt, sobald die EEA die Vorgaben abschließend konkretisiert hat.</t>
    </r>
  </si>
  <si>
    <r>
      <t xml:space="preserve">3.5   Geschätzte Anzahl der Personen in dem vom Aktionsplan erfassten Gebiet, für die sich der Verkehrslärm  durch die vorgesehenen Maßnahmen innerhalb der nächsten fünf Jahre reduziert </t>
    </r>
    <r>
      <rPr>
        <b/>
        <vertAlign val="superscript"/>
        <sz val="11"/>
        <rFont val="Calibri"/>
        <family val="2"/>
        <scheme val="minor"/>
      </rPr>
      <t>15</t>
    </r>
  </si>
  <si>
    <r>
      <rPr>
        <vertAlign val="superscript"/>
        <sz val="9"/>
        <rFont val="Calibri"/>
        <family val="2"/>
        <scheme val="minor"/>
      </rPr>
      <t>15</t>
    </r>
    <r>
      <rPr>
        <sz val="9"/>
        <rFont val="Calibri"/>
        <family val="2"/>
        <scheme val="minor"/>
      </rPr>
      <t xml:space="preserve"> Geschätzte Summe aller durch die vorgesehenen Maßnahmen des Lärmaktionsplans entlasteten Personen, ohne Aufschlüsselung nach Maßnahmen oder Pegelbändern. Eine Person zählt ab einem Wert von L</t>
    </r>
    <r>
      <rPr>
        <vertAlign val="subscript"/>
        <sz val="9"/>
        <rFont val="Calibri"/>
        <family val="2"/>
        <scheme val="minor"/>
      </rPr>
      <t>DEN</t>
    </r>
    <r>
      <rPr>
        <sz val="9"/>
        <rFont val="Calibri"/>
        <family val="2"/>
        <scheme val="minor"/>
      </rPr>
      <t xml:space="preserve"> ab 55 dB(A) oder einem Wert von L</t>
    </r>
    <r>
      <rPr>
        <vertAlign val="subscript"/>
        <sz val="9"/>
        <rFont val="Calibri"/>
        <family val="2"/>
        <scheme val="minor"/>
      </rPr>
      <t>Night</t>
    </r>
    <r>
      <rPr>
        <sz val="9"/>
        <rFont val="Calibri"/>
        <family val="2"/>
        <scheme val="minor"/>
      </rPr>
      <t xml:space="preserve"> ab 50 dB(A) als lärmbelastet. Die Reduzierung muss mindestens 1 dB betragen. Die Ergebnisse eines Forschungsvorhabens des Umweltbundesamtes zur Bewertung typischer und standardisierbarer Einzelmaßnahmen und Maßnahmenbündel aus den Bereichen der Lärmminderungs- und Mobilitätsplanung ermöglichen eine einfache Abschätzung des Lärmminderungspotenzials und können als Hilfsmittel zur Bewertung herangezogen werden (abrufbar im Internetauftritt des UBA nach Fertigstellung).</t>
    </r>
  </si>
  <si>
    <r>
      <t xml:space="preserve">4.     Mitwirkung der Öffentlichkeit </t>
    </r>
    <r>
      <rPr>
        <b/>
        <vertAlign val="superscript"/>
        <sz val="11"/>
        <rFont val="Calibri"/>
        <family val="2"/>
        <scheme val="minor"/>
      </rPr>
      <t>17</t>
    </r>
  </si>
  <si>
    <r>
      <rPr>
        <vertAlign val="superscript"/>
        <sz val="9"/>
        <rFont val="Calibri"/>
        <family val="2"/>
        <scheme val="minor"/>
      </rPr>
      <t>17</t>
    </r>
    <r>
      <rPr>
        <sz val="9"/>
        <rFont val="Calibri"/>
        <family val="2"/>
        <scheme val="minor"/>
      </rPr>
      <t xml:space="preserve"> Hier sind Form, Zeiträume und Ergebnisse der nach § 47d Abs. 3 BImSchG erforderlichen Mitwirkung der Öffentlichkeit darzustellen. Dies gilt gleichermaßen für die erstmalige Ausarbeitung wie auch für die Überprüfung des Lärmaktionsplans.</t>
    </r>
  </si>
  <si>
    <r>
      <t xml:space="preserve">4.1   Zeitraum der Öffentlichkeitsbeteiligung </t>
    </r>
    <r>
      <rPr>
        <b/>
        <vertAlign val="superscript"/>
        <sz val="11"/>
        <rFont val="Calibri"/>
        <family val="2"/>
        <scheme val="minor"/>
      </rPr>
      <t>18</t>
    </r>
  </si>
  <si>
    <r>
      <rPr>
        <vertAlign val="superscript"/>
        <sz val="9"/>
        <rFont val="Calibri"/>
        <family val="2"/>
        <scheme val="minor"/>
      </rPr>
      <t>18</t>
    </r>
    <r>
      <rPr>
        <sz val="9"/>
        <rFont val="Calibri"/>
        <family val="2"/>
        <scheme val="minor"/>
      </rPr>
      <t xml:space="preserve"> Für die Mitwirkung der Öffentlichkeit sind angemessene Fristen vorzusehen. Der Lärmaktionsplan muss die beiden gefragten Datumswerte enthalten. Bei einer mehrstufigen Öffentlichkeitsbeteiligung sind der Beginn der ersten und das Ende der letzten Beteiligungsphase anzugeben. Die Angabe der gefragten Datumswerte im Lärmaktionsplan kann beispielsweise in Textform erfolgen.</t>
    </r>
  </si>
  <si>
    <r>
      <t xml:space="preserve">4.2   Art der öffentlichen Mitwirkung </t>
    </r>
    <r>
      <rPr>
        <b/>
        <vertAlign val="superscript"/>
        <sz val="11"/>
        <rFont val="Calibri"/>
        <family val="2"/>
        <scheme val="minor"/>
      </rPr>
      <t>19</t>
    </r>
  </si>
  <si>
    <r>
      <rPr>
        <vertAlign val="superscript"/>
        <sz val="9"/>
        <rFont val="Calibri"/>
        <family val="2"/>
        <scheme val="minor"/>
      </rPr>
      <t>19</t>
    </r>
    <r>
      <rPr>
        <sz val="9"/>
        <rFont val="Calibri"/>
        <family val="2"/>
        <scheme val="minor"/>
      </rPr>
      <t xml:space="preserve">  	Die Form der öffentlichen Mitwirkung liegt im Ermessen der planaufstellenden Gemeinde. Erfolgt die öffentliche Mitwirkung ausschließlich im Rahmen von Besprechungen oder (Gemeinderats-)Sitzungen, ist den interessierten Teilnehmern aus der Öffentlichkeit die Möglichkeit einzuräumen, sich zu äußern (Rederecht).</t>
    </r>
  </si>
  <si>
    <r>
      <t xml:space="preserve">4.4   Berücksichtigung der Ergebnisse der Mitwirkung der Öffentlichkeit </t>
    </r>
    <r>
      <rPr>
        <b/>
        <vertAlign val="superscript"/>
        <sz val="11"/>
        <rFont val="Calibri"/>
        <family val="2"/>
        <scheme val="minor"/>
      </rPr>
      <t>20</t>
    </r>
  </si>
  <si>
    <r>
      <rPr>
        <vertAlign val="superscript"/>
        <sz val="9"/>
        <rFont val="Calibri"/>
        <family val="2"/>
        <scheme val="minor"/>
      </rPr>
      <t>20</t>
    </r>
    <r>
      <rPr>
        <sz val="9"/>
        <rFont val="Calibri"/>
        <family val="2"/>
        <scheme val="minor"/>
      </rPr>
      <t xml:space="preserve"> Die Ergebnisse der Mitwirkung sind zu berücksichtigen. Hier soll eine zusammenfassende Würdigung der Mitwirkung der Bevölkerung erfolgen, d. h. ob und wie die Hinweise aus der Öffentlichkeit in die Lärmaktionsplanung einbezogen wurden.</t>
    </r>
  </si>
  <si>
    <r>
      <t>4.5   Dokumentation</t>
    </r>
    <r>
      <rPr>
        <b/>
        <vertAlign val="superscript"/>
        <sz val="11"/>
        <rFont val="Calibri"/>
        <family val="2"/>
        <scheme val="minor"/>
      </rPr>
      <t>21</t>
    </r>
    <r>
      <rPr>
        <b/>
        <sz val="11"/>
        <rFont val="Calibri"/>
        <family val="2"/>
        <scheme val="minor"/>
      </rPr>
      <t xml:space="preserve">      </t>
    </r>
    <r>
      <rPr>
        <i/>
        <sz val="9"/>
        <rFont val="Calibri"/>
        <family val="2"/>
        <scheme val="minor"/>
      </rPr>
      <t xml:space="preserve"> (freiwillige Angaben)</t>
    </r>
  </si>
  <si>
    <r>
      <t xml:space="preserve"> </t>
    </r>
    <r>
      <rPr>
        <vertAlign val="superscript"/>
        <sz val="9"/>
        <rFont val="Calibri"/>
        <family val="2"/>
        <scheme val="minor"/>
      </rPr>
      <t>21</t>
    </r>
    <r>
      <rPr>
        <sz val="9"/>
        <rFont val="Calibri"/>
        <family val="2"/>
        <scheme val="minor"/>
      </rPr>
      <t xml:space="preserve">  Hier ist eine zusammenfassende verbale Beschreibung der durchgeführten Öffentlichkeitsbeteiligung und ihrer Ergebnisse zu geben. Wenn die Konsultation im Lärmaktionsplan beschrieben wird, ist der Link zum Lärmaktionsplan anzugeben. Wenn die Öffentlichkeitsbeteiligung in einem separaten Dokument beschrieben wird, ist auf dieses Dokument zu verweisen.</t>
    </r>
  </si>
  <si>
    <r>
      <t>Geschätztes Kosten-Nutzen-Verhältnis der im Aktionsplan beschriebenen Maßnahmen</t>
    </r>
    <r>
      <rPr>
        <vertAlign val="superscript"/>
        <sz val="10"/>
        <rFont val="Calibri"/>
        <family val="2"/>
        <scheme val="minor"/>
      </rPr>
      <t>22</t>
    </r>
    <r>
      <rPr>
        <sz val="10"/>
        <rFont val="Calibri"/>
        <family val="2"/>
        <scheme val="minor"/>
      </rPr>
      <t xml:space="preserve"> :</t>
    </r>
  </si>
  <si>
    <r>
      <t xml:space="preserve">Wenn ja: Nennung der geplanten Regelung </t>
    </r>
    <r>
      <rPr>
        <vertAlign val="superscript"/>
        <sz val="10"/>
        <rFont val="Calibri"/>
        <family val="2"/>
        <scheme val="minor"/>
      </rPr>
      <t>24</t>
    </r>
    <r>
      <rPr>
        <i/>
        <sz val="9"/>
        <rFont val="Calibri"/>
        <family val="2"/>
        <scheme val="minor"/>
      </rPr>
      <t xml:space="preserve"> (freiwillige Angabe)</t>
    </r>
  </si>
  <si>
    <r>
      <t>7.2   Datum des voraussichtlichen Abschlusses der Umsetzung des Lärmaktionsplans</t>
    </r>
    <r>
      <rPr>
        <b/>
        <vertAlign val="superscript"/>
        <sz val="11"/>
        <rFont val="Calibri"/>
        <family val="2"/>
        <scheme val="minor"/>
      </rPr>
      <t>26</t>
    </r>
    <r>
      <rPr>
        <i/>
        <sz val="11"/>
        <rFont val="Calibri"/>
        <family val="2"/>
        <scheme val="minor"/>
      </rPr>
      <t xml:space="preserve">     </t>
    </r>
    <r>
      <rPr>
        <i/>
        <sz val="9"/>
        <rFont val="Calibri"/>
        <family val="2"/>
        <scheme val="minor"/>
      </rPr>
      <t>(freiwillige Angabe)</t>
    </r>
  </si>
  <si>
    <r>
      <rPr>
        <vertAlign val="superscript"/>
        <sz val="9"/>
        <rFont val="Calibri"/>
        <family val="2"/>
        <scheme val="minor"/>
      </rPr>
      <t>26</t>
    </r>
    <r>
      <rPr>
        <sz val="9"/>
        <rFont val="Calibri"/>
        <family val="2"/>
        <scheme val="minor"/>
      </rPr>
      <t xml:space="preserve">  Bitte Ende (der Umsetzung) des Lärmaktionsplans bzw. Datum des voraussichtlichen Abschlusses der Umsetzung der im Lärmaktionsplan angegebenen Maßnahmen eintragen.</t>
    </r>
  </si>
  <si>
    <r>
      <rPr>
        <vertAlign val="superscript"/>
        <sz val="9"/>
        <rFont val="Calibri"/>
        <family val="2"/>
        <scheme val="minor"/>
      </rPr>
      <t>27</t>
    </r>
    <r>
      <rPr>
        <sz val="9"/>
        <rFont val="Calibri"/>
        <family val="2"/>
        <scheme val="minor"/>
      </rPr>
      <t xml:space="preserve">  Der beschlossene Lärmaktionsplan ist für die Öffentlichkeit </t>
    </r>
    <r>
      <rPr>
        <u/>
        <sz val="9"/>
        <rFont val="Calibri"/>
        <family val="2"/>
        <scheme val="minor"/>
      </rPr>
      <t>dauerhaft</t>
    </r>
    <r>
      <rPr>
        <sz val="9"/>
        <rFont val="Calibri"/>
        <family val="2"/>
        <scheme val="minor"/>
      </rPr>
      <t xml:space="preserve"> zugänglich zu machen. Hier empfiehlt sich die Veröffentlichung auf der Homepage der Gemeinde (insbesondere bei Lärmaktionsplänen mit geplanten Maßnahmen).</t>
    </r>
  </si>
  <si>
    <r>
      <t>7.3   Link zum Aktionsplan im Internet</t>
    </r>
    <r>
      <rPr>
        <b/>
        <vertAlign val="superscript"/>
        <sz val="11"/>
        <rFont val="Calibri"/>
        <family val="2"/>
        <scheme val="minor"/>
      </rPr>
      <t>27</t>
    </r>
    <r>
      <rPr>
        <b/>
        <sz val="11"/>
        <rFont val="Calibri"/>
        <family val="2"/>
        <scheme val="minor"/>
      </rPr>
      <t xml:space="preserve"> </t>
    </r>
  </si>
  <si>
    <t>TH</t>
  </si>
  <si>
    <t>Thüringen</t>
  </si>
  <si>
    <t>SH</t>
  </si>
  <si>
    <t>Schleswig-Holstein</t>
  </si>
  <si>
    <t>ST</t>
  </si>
  <si>
    <t>SN</t>
  </si>
  <si>
    <t>Sachsen</t>
  </si>
  <si>
    <t>SL</t>
  </si>
  <si>
    <t>Saarland</t>
  </si>
  <si>
    <t>RP</t>
  </si>
  <si>
    <t>Rheinland-Pfalz</t>
  </si>
  <si>
    <t>NW</t>
  </si>
  <si>
    <t>Nordrhein-Westfalen</t>
  </si>
  <si>
    <t>NI</t>
  </si>
  <si>
    <t>Niedersachsen</t>
  </si>
  <si>
    <t>MV</t>
  </si>
  <si>
    <t>Mecklenburg-Vorpommern</t>
  </si>
  <si>
    <t>HE</t>
  </si>
  <si>
    <t>Hessen</t>
  </si>
  <si>
    <t>HH</t>
  </si>
  <si>
    <t>Hamburg</t>
  </si>
  <si>
    <t>HB</t>
  </si>
  <si>
    <t>Bremen</t>
  </si>
  <si>
    <t>BB</t>
  </si>
  <si>
    <t>Brandenburg</t>
  </si>
  <si>
    <t>BE</t>
  </si>
  <si>
    <t>Berlin</t>
  </si>
  <si>
    <t>BY</t>
  </si>
  <si>
    <t>Bayern</t>
  </si>
  <si>
    <t>BW</t>
  </si>
  <si>
    <t>Baden-Württemberg</t>
  </si>
  <si>
    <t xml:space="preserve">ISO 3166-2 </t>
  </si>
  <si>
    <t>Codelisten - Bitte nicht ändern oder löschen</t>
  </si>
  <si>
    <t>EU-Datenberichterstattung - (Zuständigkeit UBA)</t>
  </si>
  <si>
    <t>Bereits vorhandene Lärmminderungsmaßnahmen</t>
  </si>
  <si>
    <t>Bezüglich Hauptverkehrsstraßen und sonstigen Lärmquellen</t>
  </si>
  <si>
    <r>
      <t>L</t>
    </r>
    <r>
      <rPr>
        <vertAlign val="subscript"/>
        <sz val="10"/>
        <rFont val="Calibri"/>
        <family val="2"/>
        <scheme val="minor"/>
      </rPr>
      <t>DEN</t>
    </r>
    <r>
      <rPr>
        <sz val="10"/>
        <rFont val="Calibri"/>
        <family val="2"/>
        <scheme val="minor"/>
      </rPr>
      <t xml:space="preserve"> [dB(A)]</t>
    </r>
  </si>
  <si>
    <r>
      <t>L</t>
    </r>
    <r>
      <rPr>
        <vertAlign val="subscript"/>
        <sz val="10"/>
        <rFont val="Calibri"/>
        <family val="2"/>
        <scheme val="minor"/>
      </rPr>
      <t xml:space="preserve">NIGHT </t>
    </r>
    <r>
      <rPr>
        <sz val="10"/>
        <rFont val="Calibri"/>
        <family val="2"/>
        <scheme val="minor"/>
      </rPr>
      <t>[dB(A]</t>
    </r>
  </si>
  <si>
    <r>
      <t>L</t>
    </r>
    <r>
      <rPr>
        <vertAlign val="subscript"/>
        <sz val="10"/>
        <rFont val="Calibri"/>
        <family val="2"/>
        <scheme val="minor"/>
      </rPr>
      <t xml:space="preserve">DEN  </t>
    </r>
    <r>
      <rPr>
        <sz val="10"/>
        <rFont val="Calibri"/>
        <family val="2"/>
        <scheme val="minor"/>
      </rPr>
      <t>[dB(A)]</t>
    </r>
  </si>
  <si>
    <r>
      <t>Fläche/km</t>
    </r>
    <r>
      <rPr>
        <vertAlign val="superscript"/>
        <sz val="10"/>
        <rFont val="Calibri"/>
        <family val="2"/>
        <scheme val="minor"/>
      </rPr>
      <t>2</t>
    </r>
  </si>
  <si>
    <r>
      <t xml:space="preserve">Andere Interessenträger  </t>
    </r>
    <r>
      <rPr>
        <i/>
        <sz val="10"/>
        <rFont val="Calibri"/>
        <family val="2"/>
        <scheme val="minor"/>
      </rPr>
      <t xml:space="preserve"> (freiwillige Angabe)</t>
    </r>
  </si>
  <si>
    <t>Wenn ja, Erläuterung, wie der Lärmaktionsplan nach der öffentlichen Konsultation überarbeitet wurde:</t>
  </si>
  <si>
    <t>Inhaltliche Zusammenfassung der öffentlichen Konsultation:</t>
  </si>
  <si>
    <r>
      <t>7.1   Der Lärmaktionsplan ist in Kraft durch Stadt-/Gemeinderatsbeschluss getreten</t>
    </r>
    <r>
      <rPr>
        <b/>
        <vertAlign val="superscript"/>
        <sz val="11"/>
        <rFont val="Calibri"/>
        <family val="2"/>
        <scheme val="minor"/>
      </rPr>
      <t>24</t>
    </r>
    <r>
      <rPr>
        <b/>
        <sz val="11"/>
        <rFont val="Calibri"/>
        <family val="2"/>
        <scheme val="minor"/>
      </rPr>
      <t xml:space="preserve"> </t>
    </r>
  </si>
  <si>
    <t>https://www.umweltbundesamt.de/sites/default/files/medien/1410/publikationen/181005_uba_fb_ruhigegebiete_bf_150.pdf</t>
  </si>
  <si>
    <r>
      <rPr>
        <vertAlign val="superscript"/>
        <sz val="9"/>
        <rFont val="Calibri"/>
        <family val="2"/>
        <scheme val="minor"/>
      </rPr>
      <t>12</t>
    </r>
    <r>
      <rPr>
        <sz val="9"/>
        <rFont val="Calibri"/>
        <family val="2"/>
        <scheme val="minor"/>
      </rPr>
      <t xml:space="preserve"> Ziel von Lärmaktionsplänen soll es auch sein, ruhige Gebiete gegen eine Zunahme des Lärms zu schützen (§ 47d Abs. 2 BImSchG). Die Gemeinden sind aufgefordert, potenziell geeignete Gebiete als ruhige Gebiete im Lärmaktionsplan festzuschreiben und Maßnahmen zu deren Schutz zu benennen. Die Festlegung ruhiger Gebiete liegt im Ermessen der Gemeinden. Sofern ein ruhiges Gebiets festgelegt wurde, sind jedoch zwingend Maßnahmen zum Schutz dieses Gebietes zu benennen. Dies kann z.B. die Berücksichtigung durch andere Planungsträger bei deren Planungen sein. 
Weitere Informationen finden Sie in: "Ruhige Gebiete - Eine Fachbroschüre für die Lärmaktionsplanung" des Umweltbundesamtes</t>
    </r>
  </si>
  <si>
    <r>
      <rPr>
        <vertAlign val="superscript"/>
        <sz val="9"/>
        <rFont val="Calibri"/>
        <family val="2"/>
        <scheme val="minor"/>
      </rPr>
      <t>12</t>
    </r>
    <r>
      <rPr>
        <sz val="9"/>
        <rFont val="Calibri"/>
        <family val="2"/>
        <scheme val="minor"/>
      </rPr>
      <t xml:space="preserve"> Maßnahmen, die über einen Realisierungszeitraum von fünf Jahren hinausreichen, bspw. auch im Rahmen der Flächennutzungs- und Bauleitplanung.
Inhalt einer langfristigen Strategie kann es sein, die Lärmaktionsplanung als gesamtstädtische Aktionsplanung in Verknüpfung mit der Verkehrsentwicklungsplanung, Bauleit- bzw. Stadtentwicklungsplanung und ggf. Luftreinhalteplanung durchzuführen und so Synergieeffekte zu nutzen. Ein integrierter Planungsansatz und der wiederkehrende Charakter der Lärmaktionsplanung (alle 5 Jahre) kann dazu genutzt werden, die unterschiedlichen Überarbeitungszyklen der Einzelplanungen zu synchronisieren und diese mit den terminlichen Vorgaben zur Lärmaktionsplanung abzugleichen. Geplante Maßnahmen können schon jetzt zukünftige Anforderungen berücksichtigen, um Widersprüche mit Ergebnissen der Lärmkartierung und  Aktionsplanung 2027/29 zu vermeiden. Faktoren, wie attraktive Lebensbedingungen durch ein ruhiges Wohnumfeld, ein stadtverträglich gestalteter Verkehr und eine entwickelte Innenstadtfunktion, tragen zur allgemeinen Zufriedenheit der Bürgerinnen und Bürger mit den örtlichen Lebensumständen bei und sollten bewusst als Standortfaktor entwickelt werden.
Die umfassende Nutzung zur Verfügung stehender Finanzierungsinstrumente und die Koordinierung von Aktivitäten verschiedener Maßnahmeträger einschließlich der Initiierung privater Investitionen zur Umsetzung von Planungszielen zur Regelung von Lärmproblemen und Lärmauswirkungen können weitere Bausteine einer langfristigen Strategie sein.</t>
    </r>
  </si>
  <si>
    <r>
      <rPr>
        <vertAlign val="superscript"/>
        <sz val="9"/>
        <rFont val="Calibri"/>
        <family val="2"/>
        <scheme val="minor"/>
      </rPr>
      <t>22</t>
    </r>
    <r>
      <rPr>
        <sz val="9"/>
        <rFont val="Calibri"/>
        <family val="2"/>
        <scheme val="minor"/>
      </rPr>
      <t xml:space="preserve"> Hier können Kosten-Nutzen-Analysen oder Kostenwirksamkeitsanalysen angeführt werden. Hinweise zur Abschätzung bietet u.a. Kapitel 8.3 der LAI-Hinweise zur Lärmaktionsplanung</t>
    </r>
  </si>
  <si>
    <r>
      <rPr>
        <vertAlign val="superscript"/>
        <sz val="9"/>
        <rFont val="Calibri"/>
        <family val="2"/>
        <scheme val="minor"/>
      </rPr>
      <t>22</t>
    </r>
    <r>
      <rPr>
        <sz val="9"/>
        <rFont val="Calibri"/>
        <family val="2"/>
        <scheme val="minor"/>
      </rPr>
      <t xml:space="preserve">  Bitte Kriterien anführen, anhand derer der Lärmaktionsplan bei dessen Überprüfung bewertet werden kann. Beispielsweise kann hierfür die Wirksamkeit der Maßnahmen herangezogen werden (z. B. Lärmpegelminderung, Minderung der Zahl der Betroffenen und anderes). Weitere Hinweise bietet u.a. Kapitel 4 der LAI-Hinweise zur Lärmaktionsplanung</t>
    </r>
  </si>
  <si>
    <r>
      <rPr>
        <vertAlign val="superscript"/>
        <sz val="9"/>
        <rFont val="Calibri"/>
        <family val="2"/>
        <scheme val="minor"/>
      </rPr>
      <t xml:space="preserve">24 </t>
    </r>
    <r>
      <rPr>
        <sz val="9"/>
        <rFont val="Calibri"/>
        <family val="2"/>
        <scheme val="minor"/>
      </rPr>
      <t xml:space="preserve"> Die geplanten Regelungen für die Überprüfung der Wirksamkeit ist einer der folgenden Kategorien zuzuordnen:
- Umfrage/Befragung
- Berechnung
- Messung</t>
    </r>
  </si>
  <si>
    <t>Die Aktionsplanung erfolgt auf Grundlage der EU-Umgebungslärmrichtlinie 2002/49/EG und deren nationaler Umsetzung in § 47 a-f BImSchG sowie der Verordnung über die Lärmkartierung - 34.BImSchV.</t>
  </si>
  <si>
    <r>
      <t xml:space="preserve">1.2   Beschreibung der Gemeinde sowie der Hauptverkehrsstraßen und ggf. anderer Lärmquellen, für die der Lärmaktionsplan aufgestellt wird </t>
    </r>
    <r>
      <rPr>
        <b/>
        <vertAlign val="superscript"/>
        <sz val="11"/>
        <rFont val="Calibri"/>
        <family val="2"/>
        <scheme val="minor"/>
      </rPr>
      <t>1</t>
    </r>
  </si>
  <si>
    <t>Die Ausweisung ruhiger Gebiete wurde geprüft. Angabe, ob im Lärmaktionsplan ruhige Gebiete festgesetzt werden:</t>
  </si>
  <si>
    <r>
      <rPr>
        <vertAlign val="superscript"/>
        <sz val="9"/>
        <rFont val="Calibri"/>
        <family val="2"/>
        <scheme val="minor"/>
      </rPr>
      <t>3</t>
    </r>
    <r>
      <rPr>
        <sz val="9"/>
        <rFont val="Calibri"/>
        <family val="2"/>
        <scheme val="minor"/>
      </rPr>
      <t xml:space="preserve"> Hinweise zur Abschätzung bietet u.a. Kapitel 8.2 der LAI-Hinweise zur Lärmaktionsplanung</t>
    </r>
  </si>
  <si>
    <r>
      <t>Dieses Dokument wurde vorrangig zur Abwicklung der Berichterstattung gegenüber dem UBA und der EU entwickelt. Bitte füllen Sie alle hellgelb markierten Felder im ersten Tabellenblatt "-- Lärmaktionsplan --" aus. Die Übernahme der Daten in die Meldetabellen für die EU-Berichterstattung (schreibgeschützte, rotmarkierte Tabellenblätter mit Hinweis "... (Zuständigkeit UBA)") erfolgt dabei automatisch.
Darüber hinaus kann das erste Tabellenblatt "-- Lärmaktionsplan --" auch als vollwertiger Lärmaktionsplan einer Gemeinde  verwendet werden. Bitte ändern Sie dafür den Titel durch Löschen der ersten beiden Worte (</t>
    </r>
    <r>
      <rPr>
        <b/>
        <strike/>
        <sz val="12"/>
        <rFont val="Calibri"/>
        <family val="2"/>
        <scheme val="minor"/>
      </rPr>
      <t>Berichterstattung zum</t>
    </r>
    <r>
      <rPr>
        <b/>
        <sz val="12"/>
        <rFont val="Calibri"/>
        <family val="2"/>
        <scheme val="minor"/>
      </rPr>
      <t xml:space="preserve"> Lärmaktionsplan). Sie können bei der Bearbeitung zusätzliche Zeilen, Umbrüche, Texte, Bilder, Karten etc. je nach Bedarf einfügen, soweit die Möglichkeiten von MS-Excel dies erlauben. Bitte achten Sie lediglich darauf, keines der hellgelb markierten Felder zu entfernen oder in einer Art zu verändern, welche die Verknüpfung der Daten zu den Tabellenblätter der EU-Berichterstattung unterbricht. 
</t>
    </r>
  </si>
  <si>
    <t>55-59</t>
  </si>
  <si>
    <t>60-64</t>
  </si>
  <si>
    <t>65-69</t>
  </si>
  <si>
    <t>70-74</t>
  </si>
  <si>
    <t>ab75</t>
  </si>
  <si>
    <t>ab70</t>
  </si>
  <si>
    <t>50-54</t>
  </si>
  <si>
    <t>45-50</t>
  </si>
  <si>
    <t>über 55</t>
  </si>
  <si>
    <t>über 65</t>
  </si>
  <si>
    <t>über 75</t>
  </si>
  <si>
    <t xml:space="preserve">Es gingen im Rahmen der Öffentlichkeitsbeteiligung keine Stellungnahmen oder Vorschläge zum Entwurf des LAP ein. </t>
  </si>
  <si>
    <t>Bürger/Bürgerinnen</t>
  </si>
  <si>
    <t>Reinsdorf</t>
  </si>
  <si>
    <t>Gemeinde</t>
  </si>
  <si>
    <t>16065056</t>
  </si>
  <si>
    <t>Stadtverwaltung Artern</t>
  </si>
  <si>
    <t xml:space="preserve">Brauereistraße </t>
  </si>
  <si>
    <t>06556</t>
  </si>
  <si>
    <t>Artern</t>
  </si>
  <si>
    <t>bauamt@artern.de</t>
  </si>
  <si>
    <t>www.artern.de</t>
  </si>
  <si>
    <t>Die Gemeinde Reinsdorf liegt südlich des Mittelzentrums Artern. Die Gemeinde wird von der Autobahn  A 71 tangiert.</t>
  </si>
  <si>
    <t>ja</t>
  </si>
  <si>
    <t>nein</t>
  </si>
  <si>
    <t>Lärmprobleme sind nicht vorhanden.</t>
  </si>
  <si>
    <t>Nein</t>
  </si>
  <si>
    <t>Information über Internetseite www.artern.de; über das Amtsblatt; öffentliche Auslegung in der Verwaltung Brauereistraße 3</t>
  </si>
  <si>
    <t>0</t>
  </si>
  <si>
    <t>Lärmaktionsplan Reinsdorf</t>
  </si>
  <si>
    <t>Laermaktionsplan-Reinsdorf.xlsx (live.com)</t>
  </si>
  <si>
    <t>Im Lärmaktionsplan sind keine Maßnahmen vorgesehen.</t>
  </si>
  <si>
    <t>Anzahl entlastete Personen an Hauptverkehrsstraßen: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</si>
</sst>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vertAlign val="subscript"/>
      <sz val="11"/>
      <color theme="1"/>
      <name val="Calibri"/>
      <family val="2"/>
      <scheme val="minor"/>
    </font>
    <font>
      <sz val="11"/>
      <name val="Calibri"/>
      <family val="2"/>
      <scheme val="minor"/>
    </font>
    <font>
      <sz val="10"/>
      <color theme="1"/>
      <name val="Calibri"/>
      <family val="2"/>
      <scheme val="minor"/>
    </font>
    <font>
      <sz val="12"/>
      <name val="Calibri"/>
      <family val="2"/>
      <scheme val="minor"/>
    </font>
    <font>
      <sz val="10"/>
      <name val="Calibri"/>
      <family val="2"/>
      <scheme val="minor"/>
    </font>
    <font>
      <b/>
      <sz val="10"/>
      <name val="Calibri"/>
      <family val="2"/>
      <scheme val="minor"/>
    </font>
    <font>
      <b/>
      <sz val="12"/>
      <name val="Calibri"/>
      <family val="2"/>
      <scheme val="minor"/>
    </font>
    <font>
      <sz val="9"/>
      <color rgb="FFFF0000"/>
      <name val="Calibri"/>
      <family val="2"/>
      <scheme val="minor"/>
    </font>
    <font>
      <sz val="9"/>
      <name val="Calibri"/>
      <family val="2"/>
      <scheme val="minor"/>
    </font>
    <font>
      <sz val="8"/>
      <name val="Calibri"/>
      <family val="2"/>
      <scheme val="minor"/>
    </font>
    <font>
      <vertAlign val="superscript"/>
      <sz val="9"/>
      <name val="Calibri"/>
      <family val="2"/>
      <scheme val="minor"/>
    </font>
    <font>
      <sz val="10"/>
      <color rgb="FF0070C0"/>
      <name val="Calibri"/>
      <family val="2"/>
      <scheme val="minor"/>
    </font>
    <font>
      <sz val="9"/>
      <color rgb="FF7030A0"/>
      <name val="Calibri"/>
      <family val="2"/>
      <scheme val="minor"/>
    </font>
    <font>
      <u/>
      <sz val="9"/>
      <name val="Calibri"/>
      <family val="2"/>
      <scheme val="minor"/>
    </font>
    <font>
      <i/>
      <sz val="10"/>
      <name val="Calibri"/>
      <family val="2"/>
      <scheme val="minor"/>
    </font>
    <font>
      <vertAlign val="subscript"/>
      <sz val="9"/>
      <name val="Calibri"/>
      <family val="2"/>
      <scheme val="minor"/>
    </font>
    <font>
      <i/>
      <sz val="9"/>
      <name val="Calibri"/>
      <family val="2"/>
      <scheme val="minor"/>
    </font>
    <font>
      <vertAlign val="superscript"/>
      <sz val="10"/>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u/>
      <sz val="8"/>
      <color rgb="FF0070C0"/>
      <name val="Calibri"/>
      <family val="2"/>
      <scheme val="minor"/>
    </font>
    <font>
      <b/>
      <sz val="20"/>
      <color theme="0"/>
      <name val="Calibri"/>
      <family val="2"/>
      <scheme val="minor"/>
    </font>
    <font>
      <sz val="9"/>
      <color theme="1"/>
      <name val="Calibri"/>
      <family val="2"/>
      <scheme val="minor"/>
    </font>
    <font>
      <sz val="10"/>
      <color theme="1"/>
      <name val="Calibri"/>
      <family val="2"/>
    </font>
    <font>
      <b/>
      <sz val="22"/>
      <name val="Calibri"/>
      <family val="2"/>
      <scheme val="minor"/>
    </font>
    <font>
      <i/>
      <sz val="10"/>
      <color rgb="FF000000"/>
      <name val="Calibri"/>
      <family val="2"/>
      <scheme val="minor"/>
    </font>
    <font>
      <vertAlign val="subscript"/>
      <sz val="10"/>
      <name val="Calibri"/>
      <family val="2"/>
      <scheme val="minor"/>
    </font>
    <font>
      <b/>
      <vertAlign val="superscript"/>
      <sz val="11"/>
      <name val="Calibri"/>
      <family val="2"/>
      <scheme val="minor"/>
    </font>
    <font>
      <i/>
      <sz val="11"/>
      <name val="Calibri"/>
      <family val="2"/>
      <scheme val="minor"/>
    </font>
    <font>
      <b/>
      <sz val="12"/>
      <color rgb="FF000000"/>
      <name val="Calibri"/>
      <family val="2"/>
      <scheme val="minor"/>
    </font>
    <font>
      <b/>
      <sz val="11"/>
      <color rgb="FFFF0000"/>
      <name val="Calibri"/>
      <family val="2"/>
      <scheme val="minor"/>
    </font>
    <font>
      <u/>
      <sz val="10"/>
      <name val="Calibri"/>
      <family val="2"/>
      <scheme val="minor"/>
    </font>
    <font>
      <b/>
      <sz val="14"/>
      <name val="Calibri"/>
      <family val="2"/>
      <scheme val="minor"/>
    </font>
    <font>
      <b/>
      <strike/>
      <sz val="12"/>
      <name val="Calibri"/>
      <family val="2"/>
      <scheme val="minor"/>
    </font>
    <font>
      <u/>
      <sz val="11"/>
      <name val="Calibri"/>
      <family val="2"/>
      <scheme val="minor"/>
    </font>
    <font>
      <u/>
      <sz val="9"/>
      <color theme="10"/>
      <name val="Calibri"/>
      <family val="2"/>
      <scheme val="minor"/>
    </font>
    <font>
      <sz val="10"/>
      <name val="Calibri"/>
      <family val="2"/>
    </font>
  </fonts>
  <fills count="12">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99"/>
        <bgColor rgb="FF000000"/>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310">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0" fillId="9" borderId="0" xfId="0" applyFill="1" applyAlignment="1" applyProtection="1">
      <alignment horizontal="left" vertical="top" wrapText="1"/>
      <protection locked="0"/>
    </xf>
    <xf numFmtId="0" fontId="4" fillId="0" borderId="0" xfId="0" applyFont="1" applyAlignment="1">
      <alignment vertical="top" wrapText="1"/>
    </xf>
    <xf numFmtId="0" fontId="0" fillId="0" borderId="0" xfId="0" applyAlignment="1">
      <alignment horizontal="left" vertical="top"/>
    </xf>
    <xf numFmtId="0" fontId="4" fillId="0" borderId="0" xfId="0" applyFont="1" applyAlignment="1">
      <alignment vertical="top"/>
    </xf>
    <xf numFmtId="14" fontId="0" fillId="9" borderId="0" xfId="0" applyNumberFormat="1" applyFill="1" applyAlignment="1" applyProtection="1">
      <alignment horizontal="left" vertical="top" wrapText="1"/>
      <protection locked="0"/>
    </xf>
    <xf numFmtId="14" fontId="0" fillId="7" borderId="0" xfId="0" applyNumberFormat="1" applyFill="1" applyAlignment="1" applyProtection="1">
      <alignment horizontal="left" vertical="top" wrapText="1"/>
      <protection locked="0"/>
    </xf>
    <xf numFmtId="49" fontId="0" fillId="7" borderId="0" xfId="0" applyNumberFormat="1" applyFill="1" applyAlignment="1" applyProtection="1">
      <alignment horizontal="left" vertical="top" wrapText="1"/>
      <protection locked="0"/>
    </xf>
    <xf numFmtId="0" fontId="3" fillId="0" borderId="0" xfId="0" applyFont="1"/>
    <xf numFmtId="0" fontId="0" fillId="7" borderId="0" xfId="0" applyFill="1" applyAlignment="1" applyProtection="1">
      <alignment horizontal="left" vertical="top" wrapText="1"/>
      <protection locked="0"/>
    </xf>
    <xf numFmtId="0" fontId="2"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0" fillId="9" borderId="0" xfId="0" applyFill="1" applyProtection="1">
      <protection locked="0"/>
    </xf>
    <xf numFmtId="0" fontId="5" fillId="0" borderId="0" xfId="0" applyFont="1" applyAlignment="1">
      <alignment vertical="top"/>
    </xf>
    <xf numFmtId="0" fontId="0" fillId="7" borderId="0" xfId="0" applyFill="1" applyAlignment="1" applyProtection="1">
      <alignment horizontal="left" vertical="top"/>
      <protection locked="0"/>
    </xf>
    <xf numFmtId="0" fontId="0" fillId="7" borderId="0" xfId="0" applyFill="1" applyAlignment="1" applyProtection="1">
      <alignment wrapText="1"/>
      <protection locked="0"/>
    </xf>
    <xf numFmtId="0" fontId="5" fillId="0" borderId="0" xfId="0" applyFont="1"/>
    <xf numFmtId="0" fontId="9" fillId="2" borderId="0" xfId="0" applyFont="1" applyFill="1"/>
    <xf numFmtId="0" fontId="13" fillId="0" borderId="0" xfId="0" applyFont="1"/>
    <xf numFmtId="0" fontId="14" fillId="0" borderId="0" xfId="0" applyFont="1"/>
    <xf numFmtId="0" fontId="14" fillId="2" borderId="0" xfId="0" applyFont="1" applyFill="1" applyAlignment="1">
      <alignment vertical="center"/>
    </xf>
    <xf numFmtId="0" fontId="17" fillId="6" borderId="0" xfId="0" applyFont="1" applyFill="1" applyAlignment="1" applyProtection="1">
      <alignment vertical="center"/>
      <protection locked="0"/>
    </xf>
    <xf numFmtId="0" fontId="17" fillId="6" borderId="0" xfId="0" applyFont="1" applyFill="1" applyAlignment="1">
      <alignment horizontal="justify" vertical="top" wrapText="1"/>
    </xf>
    <xf numFmtId="0" fontId="17" fillId="6" borderId="0" xfId="0" applyFont="1" applyFill="1" applyAlignment="1" applyProtection="1">
      <alignment horizontal="justify" vertical="top" wrapText="1"/>
      <protection locked="0"/>
    </xf>
    <xf numFmtId="0" fontId="18" fillId="0" borderId="0" xfId="0" applyFont="1" applyAlignment="1">
      <alignment vertical="top" wrapText="1"/>
    </xf>
    <xf numFmtId="0" fontId="14" fillId="0" borderId="0" xfId="0" applyFont="1" applyAlignment="1">
      <alignment horizontal="center"/>
    </xf>
    <xf numFmtId="0" fontId="10" fillId="6" borderId="0" xfId="0" applyFont="1" applyFill="1" applyAlignment="1" applyProtection="1">
      <alignment vertical="center"/>
      <protection locked="0"/>
    </xf>
    <xf numFmtId="0" fontId="10" fillId="6" borderId="0" xfId="0" applyFont="1" applyFill="1" applyAlignment="1">
      <alignment horizontal="justify" vertical="top" wrapText="1"/>
    </xf>
    <xf numFmtId="0" fontId="10" fillId="6" borderId="0" xfId="0" applyFont="1" applyFill="1" applyAlignment="1" applyProtection="1">
      <alignment horizontal="justify" vertical="top" wrapText="1"/>
      <protection locked="0"/>
    </xf>
    <xf numFmtId="0" fontId="14" fillId="0" borderId="0" xfId="0" applyFont="1" applyAlignment="1">
      <alignment horizontal="left" vertical="center"/>
    </xf>
    <xf numFmtId="0" fontId="14" fillId="2" borderId="0" xfId="0" applyFont="1" applyFill="1" applyAlignment="1">
      <alignment horizontal="left" vertical="center"/>
    </xf>
    <xf numFmtId="0" fontId="14" fillId="2" borderId="0" xfId="0" applyFont="1" applyFill="1"/>
    <xf numFmtId="0" fontId="14" fillId="0" borderId="0" xfId="0" applyFont="1" applyAlignment="1">
      <alignment vertical="center"/>
    </xf>
    <xf numFmtId="0" fontId="10" fillId="0" borderId="7" xfId="0" applyFont="1" applyBorder="1" applyAlignment="1">
      <alignment vertical="center" wrapText="1"/>
    </xf>
    <xf numFmtId="0" fontId="14" fillId="0" borderId="0" xfId="0" applyFont="1" applyAlignment="1">
      <alignment vertical="top" wrapText="1"/>
    </xf>
    <xf numFmtId="0" fontId="10" fillId="2" borderId="2" xfId="0" applyFont="1" applyFill="1" applyBorder="1" applyAlignment="1">
      <alignment vertical="center" wrapText="1"/>
    </xf>
    <xf numFmtId="0" fontId="13" fillId="0" borderId="0" xfId="0" applyFont="1" applyAlignment="1">
      <alignment vertical="top" wrapText="1"/>
    </xf>
    <xf numFmtId="0" fontId="10" fillId="6" borderId="0" xfId="0" applyFont="1" applyFill="1" applyAlignment="1">
      <alignment vertical="center"/>
    </xf>
    <xf numFmtId="0" fontId="10" fillId="6" borderId="0" xfId="0" applyFont="1" applyFill="1" applyAlignment="1">
      <alignment vertical="center" wrapText="1"/>
    </xf>
    <xf numFmtId="0" fontId="10" fillId="2" borderId="0" xfId="0" applyFont="1" applyFill="1"/>
    <xf numFmtId="0" fontId="24" fillId="2" borderId="0" xfId="0" applyFont="1" applyFill="1"/>
    <xf numFmtId="0" fontId="11" fillId="2" borderId="0" xfId="0" applyFont="1" applyFill="1"/>
    <xf numFmtId="0" fontId="13" fillId="0" borderId="0" xfId="0" applyFont="1" applyAlignment="1">
      <alignment wrapText="1"/>
    </xf>
    <xf numFmtId="0" fontId="13" fillId="0" borderId="0" xfId="0" quotePrefix="1" applyFont="1" applyAlignment="1">
      <alignment horizontal="left" vertical="top" wrapText="1"/>
    </xf>
    <xf numFmtId="0" fontId="2" fillId="0" borderId="13" xfId="0" applyFont="1" applyBorder="1" applyAlignment="1">
      <alignment wrapText="1"/>
    </xf>
    <xf numFmtId="0" fontId="0" fillId="9" borderId="14" xfId="0" applyFill="1" applyBorder="1"/>
    <xf numFmtId="0" fontId="0" fillId="7" borderId="15" xfId="0" applyFill="1" applyBorder="1"/>
    <xf numFmtId="14" fontId="8" fillId="5" borderId="7" xfId="0" applyNumberFormat="1" applyFont="1" applyFill="1" applyBorder="1" applyAlignment="1" applyProtection="1">
      <alignment horizontal="center" vertical="center" wrapText="1"/>
      <protection locked="0"/>
    </xf>
    <xf numFmtId="0" fontId="11" fillId="2" borderId="0" xfId="0" applyFont="1" applyFill="1" applyAlignment="1">
      <alignment horizontal="justify" vertical="center"/>
    </xf>
    <xf numFmtId="0" fontId="11" fillId="2" borderId="0" xfId="0" applyFont="1" applyFill="1" applyAlignment="1">
      <alignment horizontal="justify" vertical="center" wrapText="1"/>
    </xf>
    <xf numFmtId="0" fontId="11" fillId="2" borderId="0" xfId="0" applyFont="1" applyFill="1" applyAlignment="1">
      <alignment horizontal="left" vertical="center" wrapText="1"/>
    </xf>
    <xf numFmtId="1" fontId="0" fillId="9" borderId="0" xfId="0" applyNumberFormat="1" applyFill="1" applyAlignment="1" applyProtection="1">
      <alignment horizontal="left" vertical="top" wrapText="1"/>
      <protection locked="0"/>
    </xf>
    <xf numFmtId="0" fontId="2" fillId="0" borderId="0" xfId="0" applyFont="1" applyAlignment="1">
      <alignment horizontal="left" vertical="top"/>
    </xf>
    <xf numFmtId="20" fontId="14" fillId="0" borderId="0" xfId="0" applyNumberFormat="1" applyFont="1"/>
    <xf numFmtId="49" fontId="0" fillId="9" borderId="0" xfId="0" applyNumberFormat="1" applyFill="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lignment vertical="center"/>
    </xf>
    <xf numFmtId="0" fontId="12" fillId="3" borderId="2" xfId="0" applyFont="1" applyFill="1" applyBorder="1" applyAlignment="1">
      <alignment vertical="center" wrapText="1"/>
    </xf>
    <xf numFmtId="0" fontId="10" fillId="3" borderId="2" xfId="0" applyFont="1" applyFill="1" applyBorder="1" applyAlignment="1">
      <alignment vertical="center" wrapText="1"/>
    </xf>
    <xf numFmtId="0" fontId="10" fillId="5" borderId="7" xfId="0" applyFont="1" applyFill="1" applyBorder="1" applyAlignment="1" applyProtection="1">
      <alignment horizontal="center" vertical="center"/>
      <protection locked="0"/>
    </xf>
    <xf numFmtId="0" fontId="8" fillId="6" borderId="5" xfId="0" applyFont="1" applyFill="1" applyBorder="1"/>
    <xf numFmtId="0" fontId="10" fillId="4" borderId="7" xfId="0" applyFont="1" applyFill="1" applyBorder="1" applyAlignment="1" applyProtection="1">
      <alignment horizontal="justify" vertical="top" wrapText="1"/>
      <protection locked="0"/>
    </xf>
    <xf numFmtId="0" fontId="8" fillId="2" borderId="0" xfId="0" applyFont="1" applyFill="1"/>
    <xf numFmtId="0" fontId="8" fillId="6" borderId="0" xfId="0" applyFont="1" applyFill="1" applyAlignment="1">
      <alignment horizontal="justify" vertical="top" wrapText="1"/>
    </xf>
    <xf numFmtId="0" fontId="8" fillId="6" borderId="0" xfId="0" applyFont="1" applyFill="1" applyAlignment="1">
      <alignment wrapText="1"/>
    </xf>
    <xf numFmtId="0" fontId="8" fillId="6" borderId="0" xfId="0" applyFont="1" applyFill="1"/>
    <xf numFmtId="0" fontId="8" fillId="2" borderId="0" xfId="0" applyFont="1" applyFill="1" applyAlignment="1">
      <alignment vertical="center"/>
    </xf>
    <xf numFmtId="0" fontId="8" fillId="2" borderId="0" xfId="0" applyFont="1" applyFill="1" applyAlignment="1">
      <alignment horizontal="left" vertical="center"/>
    </xf>
    <xf numFmtId="0" fontId="10" fillId="6" borderId="0" xfId="0" applyFont="1" applyFill="1" applyAlignment="1">
      <alignment horizontal="center" vertical="center" wrapText="1"/>
    </xf>
    <xf numFmtId="0" fontId="29" fillId="0" borderId="0" xfId="0" applyFont="1" applyAlignment="1">
      <alignment horizontal="left" vertical="center"/>
    </xf>
    <xf numFmtId="0" fontId="29" fillId="0" borderId="0" xfId="0" applyFont="1"/>
    <xf numFmtId="0" fontId="14" fillId="0" borderId="0" xfId="0" applyFont="1" applyAlignment="1">
      <alignment horizontal="left" vertical="center" wrapText="1"/>
    </xf>
    <xf numFmtId="0" fontId="18" fillId="0" borderId="0" xfId="0" quotePrefix="1" applyFont="1" applyAlignment="1">
      <alignment horizontal="left" vertical="top" wrapText="1"/>
    </xf>
    <xf numFmtId="0" fontId="10" fillId="5" borderId="7" xfId="0" applyFont="1" applyFill="1" applyBorder="1" applyAlignment="1" applyProtection="1">
      <alignment horizontal="left" vertical="top" wrapText="1"/>
      <protection locked="0"/>
    </xf>
    <xf numFmtId="0" fontId="14" fillId="0" borderId="0" xfId="0" applyFont="1" applyAlignment="1">
      <alignment horizontal="left" vertical="top" wrapText="1"/>
    </xf>
    <xf numFmtId="0" fontId="14" fillId="0" borderId="0" xfId="0" applyFont="1" applyAlignment="1">
      <alignment wrapText="1"/>
    </xf>
    <xf numFmtId="0" fontId="10" fillId="6" borderId="0" xfId="0" applyFont="1" applyFill="1" applyAlignment="1">
      <alignment horizontal="left" vertical="center" wrapText="1"/>
    </xf>
    <xf numFmtId="0" fontId="10" fillId="2" borderId="0" xfId="0" applyFont="1" applyFill="1" applyAlignment="1">
      <alignment vertical="top"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14" fillId="0" borderId="7" xfId="0" applyFont="1" applyBorder="1"/>
    <xf numFmtId="0" fontId="2" fillId="0" borderId="7" xfId="0" applyFont="1" applyBorder="1" applyAlignment="1">
      <alignment vertical="center"/>
    </xf>
    <xf numFmtId="49" fontId="0" fillId="7" borderId="0" xfId="0" applyNumberFormat="1" applyFill="1"/>
    <xf numFmtId="0" fontId="0" fillId="9" borderId="0" xfId="0" applyFill="1" applyAlignment="1">
      <alignment horizontal="left" vertical="top"/>
    </xf>
    <xf numFmtId="0" fontId="0" fillId="7" borderId="0" xfId="0" applyFill="1" applyAlignment="1">
      <alignment wrapText="1"/>
    </xf>
    <xf numFmtId="3" fontId="0" fillId="7" borderId="0" xfId="0" applyNumberFormat="1" applyFill="1" applyAlignment="1" applyProtection="1">
      <alignment horizontal="left" vertical="top"/>
      <protection locked="0"/>
    </xf>
    <xf numFmtId="0" fontId="0" fillId="2" borderId="0" xfId="0" applyFill="1"/>
    <xf numFmtId="0" fontId="0" fillId="6" borderId="0" xfId="0" applyFill="1"/>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justify" vertical="center"/>
    </xf>
    <xf numFmtId="0" fontId="0" fillId="2" borderId="0" xfId="0" applyFill="1" applyAlignment="1">
      <alignment wrapText="1"/>
    </xf>
    <xf numFmtId="0" fontId="0" fillId="0" borderId="0" xfId="0" applyAlignment="1">
      <alignment horizontal="left" vertical="center"/>
    </xf>
    <xf numFmtId="0" fontId="0" fillId="6" borderId="0" xfId="0" applyFill="1" applyAlignment="1">
      <alignment horizontal="left" vertical="center"/>
    </xf>
    <xf numFmtId="0" fontId="7" fillId="2" borderId="0" xfId="0" applyFont="1" applyFill="1"/>
    <xf numFmtId="0" fontId="12" fillId="0" borderId="0" xfId="0" applyFont="1" applyAlignment="1">
      <alignment vertical="top" wrapText="1"/>
    </xf>
    <xf numFmtId="0" fontId="10" fillId="6" borderId="0" xfId="0" applyFont="1" applyFill="1"/>
    <xf numFmtId="0" fontId="10" fillId="2" borderId="7" xfId="0" applyFont="1" applyFill="1" applyBorder="1" applyAlignment="1">
      <alignment horizontal="center" vertical="center" wrapText="1"/>
    </xf>
    <xf numFmtId="3" fontId="10" fillId="4" borderId="7" xfId="0" applyNumberFormat="1"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6" borderId="0" xfId="0" applyFont="1" applyFill="1" applyAlignment="1">
      <alignment horizontal="justify" vertical="top"/>
    </xf>
    <xf numFmtId="0" fontId="10" fillId="6" borderId="8" xfId="0" applyFont="1" applyFill="1" applyBorder="1" applyAlignment="1">
      <alignment horizontal="justify" vertical="top" wrapText="1"/>
    </xf>
    <xf numFmtId="0" fontId="10" fillId="6" borderId="8" xfId="0" applyFont="1" applyFill="1" applyBorder="1" applyAlignment="1">
      <alignment horizontal="justify" vertical="top"/>
    </xf>
    <xf numFmtId="0" fontId="10" fillId="0" borderId="0" xfId="0" applyFont="1" applyAlignment="1">
      <alignment vertical="center" wrapText="1"/>
    </xf>
    <xf numFmtId="0" fontId="10" fillId="6" borderId="0" xfId="0" applyFont="1" applyFill="1" applyAlignment="1">
      <alignment wrapText="1"/>
    </xf>
    <xf numFmtId="0" fontId="10" fillId="2" borderId="0" xfId="0" applyFont="1" applyFill="1" applyAlignment="1">
      <alignment vertical="center"/>
    </xf>
    <xf numFmtId="0" fontId="0" fillId="7" borderId="0" xfId="0" applyFill="1" applyAlignment="1">
      <alignment horizontal="left" vertical="top" wrapText="1"/>
    </xf>
    <xf numFmtId="49" fontId="0" fillId="7" borderId="0" xfId="0" applyNumberFormat="1" applyFill="1" applyAlignment="1">
      <alignment horizontal="left" vertical="top" wrapText="1"/>
    </xf>
    <xf numFmtId="49" fontId="0" fillId="0" borderId="0" xfId="0" applyNumberFormat="1"/>
    <xf numFmtId="14" fontId="0" fillId="7" borderId="0" xfId="0" applyNumberFormat="1" applyFill="1" applyAlignment="1">
      <alignment horizontal="left" vertical="top" wrapText="1"/>
    </xf>
    <xf numFmtId="14" fontId="0" fillId="9" borderId="0" xfId="0" applyNumberFormat="1" applyFill="1" applyAlignment="1">
      <alignment horizontal="left" vertical="top" wrapText="1"/>
    </xf>
    <xf numFmtId="0" fontId="0" fillId="9" borderId="0" xfId="0" applyFill="1" applyAlignment="1">
      <alignment horizontal="left" vertical="top" wrapText="1"/>
    </xf>
    <xf numFmtId="0" fontId="0" fillId="0" borderId="0" xfId="0" applyAlignment="1">
      <alignment vertical="center"/>
    </xf>
    <xf numFmtId="1" fontId="0" fillId="9" borderId="0" xfId="0" applyNumberFormat="1" applyFill="1" applyAlignment="1">
      <alignment horizontal="left" vertical="top" wrapText="1"/>
    </xf>
    <xf numFmtId="3" fontId="0" fillId="7" borderId="0" xfId="0" applyNumberFormat="1" applyFill="1" applyAlignment="1">
      <alignment horizontal="left" vertical="top"/>
    </xf>
    <xf numFmtId="0" fontId="0" fillId="9" borderId="0" xfId="0" applyFill="1"/>
    <xf numFmtId="0" fontId="0" fillId="7" borderId="0" xfId="0" applyFill="1" applyAlignment="1">
      <alignment horizontal="left" vertical="top"/>
    </xf>
    <xf numFmtId="49" fontId="0" fillId="9" borderId="0" xfId="0" applyNumberFormat="1" applyFill="1" applyAlignment="1">
      <alignment horizontal="left" vertical="top" wrapText="1"/>
    </xf>
    <xf numFmtId="0" fontId="19" fillId="0" borderId="0" xfId="1" applyFont="1" applyFill="1" applyBorder="1" applyAlignment="1" applyProtection="1">
      <alignment vertical="top" wrapText="1"/>
    </xf>
    <xf numFmtId="0" fontId="1" fillId="0" borderId="0" xfId="1" applyAlignment="1">
      <alignment vertical="center"/>
    </xf>
    <xf numFmtId="0" fontId="14" fillId="0" borderId="0" xfId="0" applyFont="1" applyAlignment="1">
      <alignment wrapText="1"/>
    </xf>
    <xf numFmtId="0" fontId="14" fillId="0" borderId="0" xfId="0" applyFont="1" applyAlignment="1">
      <alignment horizontal="left" vertical="top" wrapText="1"/>
    </xf>
    <xf numFmtId="0" fontId="27" fillId="6" borderId="0" xfId="1" applyFont="1" applyFill="1" applyAlignment="1" applyProtection="1">
      <alignment horizontal="left" vertical="top" wrapText="1"/>
      <protection locked="0"/>
    </xf>
    <xf numFmtId="49" fontId="8" fillId="11" borderId="2" xfId="0" applyNumberFormat="1" applyFont="1" applyFill="1" applyBorder="1" applyAlignment="1" applyProtection="1">
      <alignment horizontal="left" vertical="top" wrapText="1"/>
      <protection locked="0"/>
    </xf>
    <xf numFmtId="49" fontId="8" fillId="11" borderId="3" xfId="0" applyNumberFormat="1" applyFont="1" applyFill="1" applyBorder="1" applyAlignment="1" applyProtection="1">
      <alignment horizontal="left" vertical="top" wrapText="1"/>
      <protection locked="0"/>
    </xf>
    <xf numFmtId="49" fontId="8" fillId="11" borderId="4" xfId="0" applyNumberFormat="1" applyFont="1" applyFill="1" applyBorder="1" applyAlignment="1" applyProtection="1">
      <alignment horizontal="left" vertical="top" wrapText="1"/>
      <protection locked="0"/>
    </xf>
    <xf numFmtId="0" fontId="10" fillId="6" borderId="0" xfId="0" applyFont="1" applyFill="1" applyAlignment="1">
      <alignment horizontal="left" vertical="center" wrapText="1"/>
    </xf>
    <xf numFmtId="0" fontId="41" fillId="11" borderId="2" xfId="1" applyFont="1" applyFill="1" applyBorder="1" applyAlignment="1" applyProtection="1">
      <alignment horizontal="left" vertical="top" wrapText="1"/>
      <protection locked="0"/>
    </xf>
    <xf numFmtId="0" fontId="10" fillId="11" borderId="3" xfId="0" applyFont="1" applyFill="1" applyBorder="1" applyAlignment="1" applyProtection="1">
      <alignment horizontal="left" vertical="top" wrapText="1"/>
      <protection locked="0"/>
    </xf>
    <xf numFmtId="0" fontId="10" fillId="11" borderId="4" xfId="0" applyFont="1" applyFill="1" applyBorder="1" applyAlignment="1" applyProtection="1">
      <alignment horizontal="left" vertical="top" wrapText="1"/>
      <protection locked="0"/>
    </xf>
    <xf numFmtId="0" fontId="24" fillId="2" borderId="0" xfId="0" applyFont="1" applyFill="1" applyAlignment="1">
      <alignment horizontal="left" vertical="center"/>
    </xf>
    <xf numFmtId="0" fontId="0" fillId="5" borderId="7" xfId="0" applyFill="1" applyBorder="1" applyAlignment="1" applyProtection="1">
      <alignment horizontal="center" vertical="center" wrapText="1"/>
      <protection locked="0"/>
    </xf>
    <xf numFmtId="0" fontId="10" fillId="11" borderId="9" xfId="0" applyFont="1" applyFill="1" applyBorder="1" applyAlignment="1" applyProtection="1">
      <alignment horizontal="center" vertical="center" wrapText="1"/>
      <protection locked="0"/>
    </xf>
    <xf numFmtId="0" fontId="10" fillId="11" borderId="10" xfId="0" applyFont="1" applyFill="1" applyBorder="1" applyAlignment="1" applyProtection="1">
      <alignment horizontal="center" vertical="center" wrapText="1"/>
      <protection locked="0"/>
    </xf>
    <xf numFmtId="0" fontId="10" fillId="11" borderId="11" xfId="0" applyFont="1" applyFill="1" applyBorder="1" applyAlignment="1" applyProtection="1">
      <alignment horizontal="center" vertical="center" wrapText="1"/>
      <protection locked="0"/>
    </xf>
    <xf numFmtId="0" fontId="10" fillId="11" borderId="12"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8" fillId="11" borderId="9" xfId="0"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11" xfId="0" applyFont="1" applyFill="1" applyBorder="1" applyAlignment="1" applyProtection="1">
      <alignment horizontal="center" vertical="center" wrapText="1"/>
      <protection locked="0"/>
    </xf>
    <xf numFmtId="0" fontId="8" fillId="11" borderId="12" xfId="0" applyFont="1" applyFill="1" applyBorder="1" applyAlignment="1" applyProtection="1">
      <alignment horizontal="center" vertical="center" wrapText="1"/>
      <protection locked="0"/>
    </xf>
    <xf numFmtId="0" fontId="10" fillId="6" borderId="0" xfId="0" applyFont="1" applyFill="1" applyAlignment="1">
      <alignment horizontal="left" vertical="top" wrapText="1"/>
    </xf>
    <xf numFmtId="0" fontId="10" fillId="11" borderId="2" xfId="0" applyFont="1" applyFill="1" applyBorder="1" applyAlignment="1" applyProtection="1">
      <alignment horizontal="center" vertical="top" wrapText="1"/>
      <protection locked="0"/>
    </xf>
    <xf numFmtId="0" fontId="10" fillId="11" borderId="4" xfId="0" applyFont="1" applyFill="1" applyBorder="1" applyAlignment="1" applyProtection="1">
      <alignment horizontal="center" vertical="top" wrapText="1"/>
      <protection locked="0"/>
    </xf>
    <xf numFmtId="0" fontId="24" fillId="2" borderId="0" xfId="0" applyFont="1" applyFill="1" applyAlignment="1">
      <alignment horizontal="left" vertical="center" wrapText="1"/>
    </xf>
    <xf numFmtId="0" fontId="7" fillId="0" borderId="0" xfId="0" applyFont="1" applyAlignment="1">
      <alignment horizontal="left" vertical="center"/>
    </xf>
    <xf numFmtId="0" fontId="30" fillId="11" borderId="2" xfId="0" applyFont="1" applyFill="1" applyBorder="1" applyAlignment="1" applyProtection="1">
      <alignment horizontal="left" vertical="top" wrapText="1"/>
      <protection locked="0"/>
    </xf>
    <xf numFmtId="0" fontId="30" fillId="11" borderId="4" xfId="0" applyFont="1" applyFill="1" applyBorder="1" applyAlignment="1" applyProtection="1">
      <alignment horizontal="left" vertical="top" wrapText="1"/>
      <protection locked="0"/>
    </xf>
    <xf numFmtId="0" fontId="26" fillId="0" borderId="7" xfId="0" applyFont="1" applyBorder="1" applyAlignment="1">
      <alignment horizontal="left" vertical="center"/>
    </xf>
    <xf numFmtId="49" fontId="8" fillId="11" borderId="9" xfId="0" applyNumberFormat="1" applyFont="1" applyFill="1" applyBorder="1" applyAlignment="1" applyProtection="1">
      <alignment horizontal="center" vertical="top" wrapText="1"/>
      <protection locked="0"/>
    </xf>
    <xf numFmtId="49" fontId="8" fillId="11" borderId="8" xfId="0" applyNumberFormat="1" applyFont="1" applyFill="1" applyBorder="1" applyAlignment="1" applyProtection="1">
      <alignment horizontal="center" vertical="top" wrapText="1"/>
      <protection locked="0"/>
    </xf>
    <xf numFmtId="49" fontId="8" fillId="11" borderId="10" xfId="0" applyNumberFormat="1" applyFont="1" applyFill="1" applyBorder="1" applyAlignment="1" applyProtection="1">
      <alignment horizontal="center" vertical="top" wrapText="1"/>
      <protection locked="0"/>
    </xf>
    <xf numFmtId="49" fontId="8" fillId="11" borderId="11" xfId="0" applyNumberFormat="1" applyFont="1" applyFill="1" applyBorder="1" applyAlignment="1" applyProtection="1">
      <alignment horizontal="center" vertical="top" wrapText="1"/>
      <protection locked="0"/>
    </xf>
    <xf numFmtId="49" fontId="8" fillId="11" borderId="1" xfId="0" applyNumberFormat="1" applyFont="1" applyFill="1" applyBorder="1" applyAlignment="1" applyProtection="1">
      <alignment horizontal="center" vertical="top" wrapText="1"/>
      <protection locked="0"/>
    </xf>
    <xf numFmtId="49" fontId="8" fillId="11" borderId="12" xfId="0" applyNumberFormat="1" applyFont="1" applyFill="1" applyBorder="1" applyAlignment="1" applyProtection="1">
      <alignment horizontal="center" vertical="top" wrapText="1"/>
      <protection locked="0"/>
    </xf>
    <xf numFmtId="0" fontId="8" fillId="5" borderId="2"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25" fillId="8" borderId="7" xfId="0" applyFont="1" applyFill="1" applyBorder="1" applyAlignment="1">
      <alignment horizontal="left"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6" xfId="0" applyFont="1" applyBorder="1" applyAlignment="1">
      <alignment horizontal="left" vertical="center"/>
    </xf>
    <xf numFmtId="0" fontId="26" fillId="0" borderId="5"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6" borderId="7" xfId="0" applyFont="1" applyFill="1" applyBorder="1" applyAlignment="1">
      <alignment horizontal="left" vertical="center"/>
    </xf>
    <xf numFmtId="0" fontId="26" fillId="6" borderId="2" xfId="0" applyFont="1" applyFill="1" applyBorder="1" applyAlignment="1">
      <alignment horizontal="left" vertical="center"/>
    </xf>
    <xf numFmtId="0" fontId="26" fillId="6" borderId="3" xfId="0" applyFont="1" applyFill="1" applyBorder="1" applyAlignment="1">
      <alignment horizontal="left" vertical="center"/>
    </xf>
    <xf numFmtId="0" fontId="26" fillId="6" borderId="4" xfId="0" applyFont="1" applyFill="1" applyBorder="1" applyAlignment="1">
      <alignment horizontal="left" vertical="center"/>
    </xf>
    <xf numFmtId="0" fontId="25" fillId="8" borderId="2" xfId="0" applyFont="1" applyFill="1" applyBorder="1" applyAlignment="1">
      <alignment horizontal="left" vertical="center"/>
    </xf>
    <xf numFmtId="0" fontId="25" fillId="8" borderId="3" xfId="0" applyFont="1" applyFill="1" applyBorder="1" applyAlignment="1">
      <alignment horizontal="left" vertical="center"/>
    </xf>
    <xf numFmtId="0" fontId="25" fillId="8" borderId="4" xfId="0" applyFont="1" applyFill="1" applyBorder="1" applyAlignment="1">
      <alignment horizontal="left" vertical="center"/>
    </xf>
    <xf numFmtId="0" fontId="8" fillId="11" borderId="8"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10" fillId="6" borderId="1" xfId="0" applyFont="1" applyFill="1" applyBorder="1" applyAlignment="1">
      <alignment horizontal="left" vertical="center" wrapText="1"/>
    </xf>
    <xf numFmtId="14" fontId="8" fillId="5" borderId="7" xfId="0" applyNumberFormat="1" applyFont="1" applyFill="1" applyBorder="1" applyAlignment="1" applyProtection="1">
      <alignment horizontal="center" vertical="top" wrapText="1"/>
      <protection locked="0"/>
    </xf>
    <xf numFmtId="0" fontId="39" fillId="2" borderId="0" xfId="0" applyFont="1" applyFill="1" applyAlignment="1">
      <alignment horizontal="justify" vertical="center"/>
    </xf>
    <xf numFmtId="0" fontId="10" fillId="2" borderId="0" xfId="0" applyFont="1" applyFill="1" applyAlignment="1">
      <alignment horizontal="left" vertical="top" wrapText="1"/>
    </xf>
    <xf numFmtId="0" fontId="8" fillId="11" borderId="2" xfId="0" applyFont="1" applyFill="1" applyBorder="1" applyAlignment="1" applyProtection="1">
      <alignment horizontal="left" vertical="top" wrapText="1"/>
      <protection locked="0"/>
    </xf>
    <xf numFmtId="0" fontId="8" fillId="11" borderId="3" xfId="0" applyFont="1" applyFill="1" applyBorder="1" applyAlignment="1" applyProtection="1">
      <alignment horizontal="left" vertical="top" wrapText="1"/>
      <protection locked="0"/>
    </xf>
    <xf numFmtId="0" fontId="8" fillId="11" borderId="4"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4" xfId="0" applyFont="1" applyFill="1" applyBorder="1" applyAlignment="1" applyProtection="1">
      <alignment horizontal="left" vertical="top" wrapText="1"/>
      <protection locked="0"/>
    </xf>
    <xf numFmtId="0" fontId="30" fillId="5" borderId="2" xfId="0" applyFont="1" applyFill="1" applyBorder="1" applyAlignment="1">
      <alignment horizontal="center" vertical="top" wrapText="1"/>
    </xf>
    <xf numFmtId="0" fontId="30" fillId="5" borderId="3" xfId="0" applyFont="1" applyFill="1" applyBorder="1" applyAlignment="1">
      <alignment horizontal="center" vertical="top" wrapText="1"/>
    </xf>
    <xf numFmtId="0" fontId="30" fillId="5" borderId="4" xfId="0" applyFont="1" applyFill="1" applyBorder="1" applyAlignment="1">
      <alignment horizontal="center" vertical="top" wrapText="1"/>
    </xf>
    <xf numFmtId="0" fontId="8" fillId="5" borderId="7" xfId="0" applyFont="1" applyFill="1" applyBorder="1" applyAlignment="1">
      <alignment horizontal="center" vertical="top" wrapText="1"/>
    </xf>
    <xf numFmtId="49" fontId="24" fillId="2" borderId="0" xfId="0" applyNumberFormat="1" applyFont="1" applyFill="1" applyAlignment="1">
      <alignment horizontal="left" vertical="center"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10" fillId="4" borderId="2" xfId="0" applyFont="1" applyFill="1" applyBorder="1" applyAlignment="1" applyProtection="1">
      <alignment vertical="top" wrapText="1"/>
      <protection locked="0"/>
    </xf>
    <xf numFmtId="0" fontId="10" fillId="4" borderId="3" xfId="0" applyFont="1" applyFill="1" applyBorder="1" applyAlignment="1" applyProtection="1">
      <alignment vertical="top" wrapText="1"/>
      <protection locked="0"/>
    </xf>
    <xf numFmtId="0" fontId="10" fillId="4" borderId="4" xfId="0" applyFont="1" applyFill="1" applyBorder="1" applyAlignment="1" applyProtection="1">
      <alignment vertical="top" wrapText="1"/>
      <protection locked="0"/>
    </xf>
    <xf numFmtId="0" fontId="10" fillId="5" borderId="7" xfId="0" applyFont="1" applyFill="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8" fillId="5" borderId="2" xfId="0" applyFont="1" applyFill="1" applyBorder="1" applyAlignment="1">
      <alignment horizontal="center" vertical="top" wrapText="1"/>
    </xf>
    <xf numFmtId="0" fontId="10" fillId="2" borderId="1" xfId="0" applyFont="1" applyFill="1" applyBorder="1" applyAlignment="1">
      <alignment horizontal="justify" vertical="center"/>
    </xf>
    <xf numFmtId="0" fontId="10" fillId="0" borderId="1" xfId="0" applyFont="1" applyBorder="1" applyAlignment="1">
      <alignment horizontal="justify" vertical="center"/>
    </xf>
    <xf numFmtId="0" fontId="10" fillId="2" borderId="0" xfId="0" applyFont="1" applyFill="1" applyAlignment="1">
      <alignment horizontal="justify" vertical="center" wrapText="1"/>
    </xf>
    <xf numFmtId="0" fontId="10" fillId="0" borderId="0" xfId="0" applyFont="1" applyAlignment="1">
      <alignment horizontal="justify" vertical="center" wrapText="1"/>
    </xf>
    <xf numFmtId="0" fontId="10" fillId="5" borderId="7" xfId="0" applyFont="1" applyFill="1" applyBorder="1" applyAlignment="1" applyProtection="1">
      <alignment horizontal="left" vertical="top" wrapText="1"/>
      <protection locked="0"/>
    </xf>
    <xf numFmtId="0" fontId="10" fillId="5" borderId="7" xfId="0" applyFont="1" applyFill="1" applyBorder="1" applyAlignment="1" applyProtection="1">
      <alignment vertical="top" wrapText="1"/>
      <protection locked="0"/>
    </xf>
    <xf numFmtId="0" fontId="10" fillId="0" borderId="0" xfId="0" applyFont="1" applyAlignment="1">
      <alignment vertical="center" wrapText="1"/>
    </xf>
    <xf numFmtId="0" fontId="10" fillId="11" borderId="2" xfId="0" applyFont="1" applyFill="1" applyBorder="1" applyAlignment="1" applyProtection="1">
      <alignment horizontal="center" vertical="center"/>
      <protection locked="0"/>
    </xf>
    <xf numFmtId="0" fontId="10" fillId="11" borderId="4" xfId="0" applyFont="1" applyFill="1" applyBorder="1" applyAlignment="1" applyProtection="1">
      <alignment horizontal="center" vertical="center"/>
      <protection locked="0"/>
    </xf>
    <xf numFmtId="0" fontId="10" fillId="4" borderId="2" xfId="0" applyFont="1" applyFill="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10" fillId="0" borderId="3" xfId="0" applyFont="1" applyBorder="1" applyAlignment="1" applyProtection="1">
      <alignment horizontal="justify" vertical="top" wrapText="1"/>
      <protection locked="0"/>
    </xf>
    <xf numFmtId="0" fontId="10" fillId="0" borderId="4" xfId="0" applyFont="1" applyBorder="1" applyAlignment="1" applyProtection="1">
      <alignment horizontal="justify" vertical="top" wrapText="1"/>
      <protection locked="0"/>
    </xf>
    <xf numFmtId="0" fontId="10" fillId="2" borderId="0" xfId="0" applyFont="1" applyFill="1" applyAlignment="1">
      <alignment horizontal="left" vertical="center" wrapText="1"/>
    </xf>
    <xf numFmtId="0" fontId="10" fillId="0" borderId="0" xfId="0" applyFont="1" applyAlignment="1">
      <alignment horizontal="left" vertical="center"/>
    </xf>
    <xf numFmtId="0" fontId="43" fillId="11" borderId="7" xfId="0" applyFont="1" applyFill="1" applyBorder="1" applyAlignment="1" applyProtection="1">
      <alignment horizontal="left" vertical="top" wrapText="1"/>
      <protection locked="0"/>
    </xf>
    <xf numFmtId="0" fontId="10" fillId="2" borderId="7" xfId="0" applyFont="1" applyFill="1" applyBorder="1" applyAlignment="1">
      <alignment horizontal="left" vertical="center" wrapText="1"/>
    </xf>
    <xf numFmtId="0" fontId="10" fillId="0" borderId="7" xfId="0" applyFont="1" applyBorder="1" applyAlignment="1">
      <alignment horizontal="left" vertical="center" wrapText="1"/>
    </xf>
    <xf numFmtId="0" fontId="10" fillId="2" borderId="1" xfId="0" applyFont="1" applyFill="1" applyBorder="1" applyAlignment="1">
      <alignment horizontal="left" vertical="center" wrapText="1"/>
    </xf>
    <xf numFmtId="0" fontId="31" fillId="2" borderId="0" xfId="0" applyFont="1" applyFill="1" applyAlignment="1">
      <alignment horizontal="center" vertical="center" wrapText="1"/>
    </xf>
    <xf numFmtId="0" fontId="10" fillId="2" borderId="1" xfId="0" applyFont="1" applyFill="1" applyBorder="1" applyAlignment="1">
      <alignment horizontal="center" vertical="top"/>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0" fillId="2" borderId="0" xfId="0" applyFont="1" applyFill="1" applyAlignment="1">
      <alignment vertical="top" wrapText="1"/>
    </xf>
    <xf numFmtId="0" fontId="8" fillId="0" borderId="5" xfId="0" applyFont="1" applyBorder="1"/>
    <xf numFmtId="0" fontId="8" fillId="5" borderId="7" xfId="0" applyFont="1" applyFill="1" applyBorder="1" applyAlignment="1">
      <alignment wrapText="1"/>
    </xf>
    <xf numFmtId="0" fontId="8" fillId="5" borderId="7" xfId="0" applyFont="1" applyFill="1" applyBorder="1"/>
    <xf numFmtId="0" fontId="10" fillId="2" borderId="0" xfId="1" applyFont="1" applyFill="1" applyBorder="1" applyAlignment="1" applyProtection="1">
      <alignment horizontal="justify" vertical="center" wrapText="1"/>
    </xf>
    <xf numFmtId="0" fontId="10" fillId="0" borderId="0" xfId="0" applyFont="1" applyAlignment="1">
      <alignment vertical="center"/>
    </xf>
    <xf numFmtId="0" fontId="1" fillId="5" borderId="7" xfId="1" applyFill="1" applyBorder="1"/>
    <xf numFmtId="0" fontId="10" fillId="5" borderId="7" xfId="0" applyFont="1" applyFill="1" applyBorder="1"/>
    <xf numFmtId="0" fontId="36" fillId="0" borderId="0" xfId="0" applyFont="1" applyAlignment="1">
      <alignment horizontal="left" vertical="center"/>
    </xf>
    <xf numFmtId="49" fontId="8" fillId="5" borderId="2" xfId="0" applyNumberFormat="1" applyFont="1" applyFill="1" applyBorder="1" applyAlignment="1" applyProtection="1">
      <alignment horizontal="left" vertical="top" wrapText="1"/>
      <protection locked="0"/>
    </xf>
    <xf numFmtId="49" fontId="8" fillId="5" borderId="3" xfId="0" applyNumberFormat="1" applyFont="1" applyFill="1" applyBorder="1" applyAlignment="1" applyProtection="1">
      <alignment horizontal="left" vertical="top" wrapText="1"/>
      <protection locked="0"/>
    </xf>
    <xf numFmtId="49" fontId="8" fillId="5" borderId="4" xfId="0" applyNumberFormat="1"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10" fillId="2" borderId="5" xfId="0" applyFont="1" applyFill="1" applyBorder="1" applyAlignment="1">
      <alignment horizontal="left" vertical="top" wrapText="1"/>
    </xf>
    <xf numFmtId="0" fontId="10" fillId="5" borderId="7" xfId="0" applyFont="1" applyFill="1" applyBorder="1" applyAlignment="1" applyProtection="1">
      <alignment horizontal="justify" vertical="top" wrapText="1"/>
      <protection locked="0"/>
    </xf>
    <xf numFmtId="0" fontId="10" fillId="4" borderId="7" xfId="0" applyFont="1" applyFill="1" applyBorder="1" applyAlignment="1" applyProtection="1">
      <alignment horizontal="justify" vertical="top"/>
      <protection locked="0"/>
    </xf>
    <xf numFmtId="0" fontId="10" fillId="2" borderId="0" xfId="0" applyFont="1" applyFill="1" applyAlignment="1">
      <alignment horizontal="left" vertical="center"/>
    </xf>
    <xf numFmtId="0" fontId="24" fillId="2" borderId="0" xfId="0" applyFont="1" applyFill="1" applyAlignment="1">
      <alignment wrapText="1"/>
    </xf>
    <xf numFmtId="0" fontId="7" fillId="0" borderId="0" xfId="0" applyFont="1"/>
    <xf numFmtId="14" fontId="24" fillId="2" borderId="0" xfId="1" applyNumberFormat="1" applyFont="1" applyFill="1" applyBorder="1" applyAlignment="1" applyProtection="1">
      <alignment wrapText="1"/>
    </xf>
    <xf numFmtId="0" fontId="24" fillId="0" borderId="0" xfId="0" applyFont="1"/>
    <xf numFmtId="0" fontId="10" fillId="2" borderId="2" xfId="0" applyFont="1" applyFill="1" applyBorder="1" applyAlignment="1">
      <alignment horizontal="justify" vertical="top" wrapText="1"/>
    </xf>
    <xf numFmtId="0" fontId="10" fillId="0" borderId="4" xfId="0" applyFont="1" applyBorder="1"/>
    <xf numFmtId="14" fontId="10" fillId="5" borderId="2" xfId="0" applyNumberFormat="1" applyFont="1" applyFill="1" applyBorder="1" applyAlignment="1" applyProtection="1">
      <alignment horizontal="center" vertical="center" wrapText="1"/>
      <protection locked="0"/>
    </xf>
    <xf numFmtId="14" fontId="10" fillId="5" borderId="3" xfId="0" applyNumberFormat="1" applyFont="1" applyFill="1" applyBorder="1" applyAlignment="1" applyProtection="1">
      <alignment horizontal="center" vertical="center" wrapText="1"/>
      <protection locked="0"/>
    </xf>
    <xf numFmtId="14" fontId="10" fillId="5" borderId="4" xfId="0" applyNumberFormat="1" applyFont="1" applyFill="1" applyBorder="1" applyAlignment="1" applyProtection="1">
      <alignment horizontal="center" vertical="center" wrapText="1"/>
      <protection locked="0"/>
    </xf>
    <xf numFmtId="0" fontId="10" fillId="2" borderId="0" xfId="0" applyFont="1" applyFill="1" applyAlignment="1">
      <alignment horizontal="justify" vertical="top" wrapText="1"/>
    </xf>
    <xf numFmtId="0" fontId="8" fillId="0" borderId="0" xfId="0" applyFont="1" applyAlignment="1">
      <alignment vertical="top"/>
    </xf>
    <xf numFmtId="0" fontId="8" fillId="0" borderId="0" xfId="0" applyFont="1" applyAlignment="1">
      <alignment vertical="center"/>
    </xf>
    <xf numFmtId="0" fontId="10" fillId="5" borderId="2" xfId="0" quotePrefix="1" applyFont="1" applyFill="1" applyBorder="1" applyAlignment="1" applyProtection="1">
      <alignment horizontal="justify" vertical="top" wrapText="1"/>
      <protection locked="0"/>
    </xf>
    <xf numFmtId="0" fontId="10" fillId="4" borderId="3" xfId="0" applyFont="1" applyFill="1" applyBorder="1" applyAlignment="1" applyProtection="1">
      <alignment horizontal="justify" vertical="top"/>
      <protection locked="0"/>
    </xf>
    <xf numFmtId="0" fontId="10" fillId="4" borderId="4" xfId="0" applyFont="1" applyFill="1" applyBorder="1" applyAlignment="1" applyProtection="1">
      <alignment horizontal="justify" vertical="top"/>
      <protection locked="0"/>
    </xf>
    <xf numFmtId="0" fontId="10" fillId="0" borderId="0" xfId="0" applyFont="1" applyAlignment="1">
      <alignment vertical="top"/>
    </xf>
    <xf numFmtId="0" fontId="24" fillId="2" borderId="0" xfId="0" applyFont="1" applyFill="1" applyAlignment="1">
      <alignment vertical="center" wrapText="1"/>
    </xf>
    <xf numFmtId="3" fontId="10" fillId="5" borderId="2" xfId="0" applyNumberFormat="1" applyFont="1" applyFill="1" applyBorder="1" applyAlignment="1">
      <alignment horizontal="center" vertical="center"/>
    </xf>
    <xf numFmtId="3" fontId="10" fillId="5" borderId="4" xfId="0" applyNumberFormat="1" applyFont="1" applyFill="1" applyBorder="1" applyAlignment="1">
      <alignment horizontal="center" vertical="center"/>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2" xfId="0" applyFont="1" applyFill="1" applyBorder="1" applyAlignment="1">
      <alignment horizontal="center" vertical="top" wrapText="1"/>
    </xf>
    <xf numFmtId="0" fontId="10" fillId="6" borderId="0" xfId="0" applyFont="1" applyFill="1" applyAlignment="1">
      <alignment horizontal="left" vertical="center"/>
    </xf>
    <xf numFmtId="0" fontId="12" fillId="5" borderId="0" xfId="0" applyFont="1" applyFill="1" applyAlignment="1">
      <alignment horizontal="left" vertical="top" wrapText="1"/>
    </xf>
    <xf numFmtId="0" fontId="8" fillId="5" borderId="7" xfId="0" applyFont="1" applyFill="1" applyBorder="1" applyAlignment="1">
      <alignment horizontal="left"/>
    </xf>
    <xf numFmtId="0" fontId="10" fillId="4" borderId="7" xfId="1" applyFont="1" applyFill="1" applyBorder="1" applyAlignment="1" applyProtection="1">
      <alignment horizontal="justify" vertical="top" wrapText="1"/>
      <protection locked="0"/>
    </xf>
    <xf numFmtId="0" fontId="10" fillId="0" borderId="7" xfId="0" applyFont="1" applyBorder="1" applyAlignment="1" applyProtection="1">
      <alignment horizontal="justify" vertical="top" wrapText="1"/>
      <protection locked="0"/>
    </xf>
    <xf numFmtId="0" fontId="10" fillId="4" borderId="7" xfId="0" applyFont="1" applyFill="1" applyBorder="1" applyAlignment="1" applyProtection="1">
      <alignment horizontal="justify" vertical="top" wrapText="1"/>
      <protection locked="0"/>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4" borderId="7" xfId="1" applyFont="1" applyFill="1" applyBorder="1" applyAlignment="1" applyProtection="1">
      <alignment horizontal="left" vertical="top" wrapText="1"/>
    </xf>
    <xf numFmtId="0" fontId="10" fillId="0" borderId="7" xfId="0" applyFont="1" applyBorder="1" applyAlignment="1">
      <alignment horizontal="left" vertical="top" wrapText="1"/>
    </xf>
    <xf numFmtId="0" fontId="10" fillId="4" borderId="7" xfId="0" applyFont="1" applyFill="1" applyBorder="1" applyAlignment="1">
      <alignment horizontal="left" vertical="top" wrapText="1"/>
    </xf>
    <xf numFmtId="0" fontId="7" fillId="0" borderId="0" xfId="0" applyFont="1" applyAlignment="1">
      <alignment vertical="center"/>
    </xf>
    <xf numFmtId="0" fontId="10" fillId="2" borderId="7" xfId="0" applyFont="1" applyFill="1" applyBorder="1" applyAlignment="1">
      <alignment horizontal="justify" vertical="top" wrapText="1"/>
    </xf>
    <xf numFmtId="0" fontId="10" fillId="0" borderId="7" xfId="0" applyFont="1" applyBorder="1"/>
    <xf numFmtId="0" fontId="42" fillId="0" borderId="0" xfId="1" applyFont="1" applyBorder="1" applyAlignment="1">
      <alignment horizontal="left" vertical="top" wrapText="1"/>
    </xf>
    <xf numFmtId="0" fontId="8" fillId="11" borderId="2" xfId="0" applyFont="1" applyFill="1" applyBorder="1" applyAlignment="1" applyProtection="1">
      <alignment horizontal="center" vertical="top" wrapText="1"/>
      <protection locked="0"/>
    </xf>
    <xf numFmtId="0" fontId="8" fillId="11" borderId="4" xfId="0" applyFont="1" applyFill="1" applyBorder="1" applyAlignment="1" applyProtection="1">
      <alignment horizontal="center" vertical="top" wrapText="1"/>
      <protection locked="0"/>
    </xf>
    <xf numFmtId="14" fontId="8" fillId="11" borderId="2" xfId="0" applyNumberFormat="1" applyFont="1" applyFill="1" applyBorder="1" applyAlignment="1" applyProtection="1">
      <alignment horizontal="center" vertical="center" wrapText="1"/>
      <protection locked="0"/>
    </xf>
    <xf numFmtId="14" fontId="8" fillId="11" borderId="3" xfId="0" applyNumberFormat="1" applyFont="1" applyFill="1" applyBorder="1" applyAlignment="1" applyProtection="1">
      <alignment horizontal="center" vertical="center" wrapText="1"/>
      <protection locked="0"/>
    </xf>
    <xf numFmtId="14" fontId="8" fillId="11" borderId="4" xfId="0" applyNumberFormat="1" applyFont="1" applyFill="1" applyBorder="1" applyAlignment="1" applyProtection="1">
      <alignment horizontal="center" vertical="center" wrapText="1"/>
      <protection locked="0"/>
    </xf>
    <xf numFmtId="0" fontId="24" fillId="2" borderId="0" xfId="0" applyFont="1" applyFill="1" applyAlignment="1">
      <alignment horizontal="justify" vertical="center" wrapText="1"/>
    </xf>
    <xf numFmtId="0" fontId="10" fillId="5" borderId="2" xfId="0" applyFont="1" applyFill="1" applyBorder="1" applyAlignment="1" applyProtection="1">
      <alignment horizontal="center" wrapText="1"/>
      <protection locked="0"/>
    </xf>
    <xf numFmtId="0" fontId="10" fillId="5" borderId="4" xfId="0" applyFont="1" applyFill="1" applyBorder="1" applyAlignment="1" applyProtection="1">
      <alignment horizontal="center" wrapText="1"/>
      <protection locked="0"/>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1" fontId="10" fillId="11" borderId="9" xfId="0" applyNumberFormat="1" applyFont="1" applyFill="1" applyBorder="1" applyAlignment="1" applyProtection="1">
      <alignment horizontal="center" vertical="center" wrapText="1"/>
      <protection locked="0"/>
    </xf>
    <xf numFmtId="1" fontId="10" fillId="11" borderId="10" xfId="0" applyNumberFormat="1" applyFont="1" applyFill="1" applyBorder="1" applyAlignment="1" applyProtection="1">
      <alignment horizontal="center" vertical="center" wrapText="1"/>
      <protection locked="0"/>
    </xf>
    <xf numFmtId="1" fontId="10" fillId="11" borderId="11" xfId="0" applyNumberFormat="1" applyFont="1" applyFill="1" applyBorder="1" applyAlignment="1" applyProtection="1">
      <alignment horizontal="center" vertical="center" wrapText="1"/>
      <protection locked="0"/>
    </xf>
    <xf numFmtId="1" fontId="10" fillId="11" borderId="1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horizontal="justify" vertical="top" wrapText="1"/>
      <protection locked="0"/>
    </xf>
    <xf numFmtId="0" fontId="10" fillId="11" borderId="2" xfId="0" applyFont="1" applyFill="1" applyBorder="1" applyAlignment="1" applyProtection="1">
      <alignment horizontal="left" vertical="top" wrapText="1"/>
      <protection locked="0"/>
    </xf>
    <xf numFmtId="0" fontId="28" fillId="10" borderId="0" xfId="0" applyFont="1" applyFill="1" applyAlignment="1">
      <alignment horizontal="center"/>
    </xf>
    <xf numFmtId="0" fontId="28" fillId="1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cellXfs>
  <cellStyles count="2">
    <cellStyle name="Link" xfId="1" builtinId="8"/>
    <cellStyle name="Standard" xfId="0" builtinId="0"/>
  </cellStyles>
  <dxfs count="0"/>
  <tableStyles count="0" defaultTableStyle="TableStyleMedium2" defaultPivotStyle="PivotStyleLight16"/>
  <colors>
    <mruColors>
      <color rgb="FFFFFF99"/>
      <color rgb="FFF834C0"/>
      <color rgb="FFE222B0"/>
      <color rgb="FFFFFF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auamt@artern.de" TargetMode="External"/><Relationship Id="rId2" Type="http://schemas.openxmlformats.org/officeDocument/2006/relationships/hyperlink" Target="https://www.umweltbundesamt.de/sites/default/files/medien/1410/publikationen/181005_uba_fb_ruhigegebiete_bf_150.pdf" TargetMode="External"/><Relationship Id="rId1" Type="http://schemas.openxmlformats.org/officeDocument/2006/relationships/hyperlink" Target="https://www.lai-immissionsschutz.de/documents/lai-hinweise-zur-laermaktionsplanung-dritte-aktualisierung_1667389269.pdf" TargetMode="External"/><Relationship Id="rId6" Type="http://schemas.openxmlformats.org/officeDocument/2006/relationships/printerSettings" Target="../printerSettings/printerSettings1.bin"/><Relationship Id="rId5" Type="http://schemas.openxmlformats.org/officeDocument/2006/relationships/hyperlink" Target="https://view.officeapps.live.com/op/view.aspx?src=https%3A%2F%2Fwww.artern.de%2Fdata%2Fseiten%2F234%2FLaermaktionsplan-Reinsdorf.xlsx&amp;wdOrigin=BROWSELINK" TargetMode="External"/><Relationship Id="rId4" Type="http://schemas.openxmlformats.org/officeDocument/2006/relationships/hyperlink" Target="http://www.artern.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D369"/>
  <sheetViews>
    <sheetView tabSelected="1" view="pageLayout" topLeftCell="A257" zoomScale="84" zoomScaleNormal="100" zoomScalePageLayoutView="84" workbookViewId="0">
      <selection activeCell="H275" sqref="H275"/>
    </sheetView>
  </sheetViews>
  <sheetFormatPr baseColWidth="10" defaultColWidth="11.28515625" defaultRowHeight="15" x14ac:dyDescent="0.25"/>
  <cols>
    <col min="1" max="1" width="1.7109375" style="92" customWidth="1"/>
    <col min="2" max="2" width="11.7109375" style="92" customWidth="1"/>
    <col min="3" max="3" width="49" style="92" customWidth="1"/>
    <col min="4" max="10" width="7.5703125" style="92" customWidth="1"/>
    <col min="11" max="18" width="11.28515625" style="76"/>
    <col min="19" max="16384" width="11.28515625" style="92"/>
  </cols>
  <sheetData>
    <row r="1" spans="1:30" s="22" customFormat="1" ht="70.7" customHeight="1" x14ac:dyDescent="0.25">
      <c r="B1" s="228" t="s">
        <v>368</v>
      </c>
      <c r="C1" s="228"/>
      <c r="D1" s="228"/>
      <c r="E1" s="228"/>
      <c r="F1" s="228"/>
      <c r="G1" s="228"/>
      <c r="H1" s="228"/>
      <c r="I1" s="228"/>
      <c r="J1" s="228"/>
      <c r="K1" s="240" t="s">
        <v>0</v>
      </c>
      <c r="L1" s="240"/>
      <c r="M1" s="240"/>
      <c r="N1" s="240"/>
      <c r="O1" s="240"/>
      <c r="P1" s="240"/>
      <c r="Q1" s="240"/>
      <c r="R1" s="240"/>
    </row>
    <row r="2" spans="1:30" s="22" customFormat="1" ht="42.6" customHeight="1" x14ac:dyDescent="0.25">
      <c r="B2" s="229" t="s">
        <v>201</v>
      </c>
      <c r="C2" s="229"/>
      <c r="D2" s="229"/>
      <c r="E2" s="229"/>
      <c r="F2" s="229"/>
      <c r="G2" s="229"/>
      <c r="H2" s="229"/>
      <c r="I2" s="229"/>
      <c r="J2" s="229"/>
      <c r="K2" s="24"/>
      <c r="L2" s="48"/>
      <c r="M2" s="48"/>
      <c r="N2" s="48"/>
      <c r="O2" s="48"/>
      <c r="P2" s="48"/>
      <c r="Q2" s="48"/>
      <c r="R2" s="48"/>
    </row>
    <row r="3" spans="1:30" s="22" customFormat="1" ht="28.35" customHeight="1" x14ac:dyDescent="0.25">
      <c r="B3" s="63" t="s">
        <v>1</v>
      </c>
      <c r="C3" s="230" t="s">
        <v>352</v>
      </c>
      <c r="D3" s="230"/>
      <c r="E3" s="230"/>
      <c r="F3" s="230"/>
      <c r="G3" s="230"/>
      <c r="H3" s="230"/>
      <c r="I3" s="230"/>
      <c r="J3" s="231"/>
      <c r="K3" s="275" t="s">
        <v>338</v>
      </c>
      <c r="L3" s="275"/>
      <c r="M3" s="275"/>
      <c r="N3" s="275"/>
      <c r="O3" s="275"/>
      <c r="P3" s="275"/>
      <c r="Q3" s="275"/>
      <c r="R3" s="275"/>
    </row>
    <row r="4" spans="1:30" s="22" customFormat="1" ht="28.35" customHeight="1" x14ac:dyDescent="0.25">
      <c r="B4" s="64" t="s">
        <v>2</v>
      </c>
      <c r="C4" s="298" t="s">
        <v>285</v>
      </c>
      <c r="D4" s="298"/>
      <c r="E4" s="298"/>
      <c r="F4" s="298"/>
      <c r="G4" s="298"/>
      <c r="H4" s="298"/>
      <c r="I4" s="298"/>
      <c r="J4" s="299"/>
      <c r="K4" s="275"/>
      <c r="L4" s="275"/>
      <c r="M4" s="275"/>
      <c r="N4" s="275"/>
      <c r="O4" s="275"/>
      <c r="P4" s="275"/>
      <c r="Q4" s="275"/>
      <c r="R4" s="275"/>
    </row>
    <row r="5" spans="1:30" s="95" customFormat="1" ht="42.6" customHeight="1" x14ac:dyDescent="0.25">
      <c r="B5" s="96"/>
      <c r="C5" s="96"/>
      <c r="D5" s="96"/>
      <c r="K5" s="275"/>
      <c r="L5" s="275"/>
      <c r="M5" s="275"/>
      <c r="N5" s="275"/>
      <c r="O5" s="275"/>
      <c r="P5" s="275"/>
      <c r="Q5" s="275"/>
      <c r="R5" s="275"/>
    </row>
    <row r="6" spans="1:30" s="100" customFormat="1" ht="28.35" customHeight="1" x14ac:dyDescent="0.25">
      <c r="B6" s="150" t="s">
        <v>4</v>
      </c>
      <c r="C6" s="150"/>
      <c r="D6" s="150"/>
      <c r="E6" s="150"/>
      <c r="F6" s="150"/>
      <c r="G6" s="150"/>
      <c r="H6" s="150"/>
      <c r="I6" s="150"/>
      <c r="J6" s="150"/>
      <c r="K6" s="275"/>
      <c r="L6" s="275"/>
      <c r="M6" s="275"/>
      <c r="N6" s="275"/>
      <c r="O6" s="275"/>
      <c r="P6" s="275"/>
      <c r="Q6" s="275"/>
      <c r="R6" s="275"/>
    </row>
    <row r="7" spans="1:30" ht="28.35" customHeight="1" x14ac:dyDescent="0.25">
      <c r="B7" s="150" t="s">
        <v>5</v>
      </c>
      <c r="C7" s="150"/>
      <c r="D7" s="150"/>
      <c r="E7" s="150"/>
      <c r="F7" s="150"/>
      <c r="G7" s="150"/>
      <c r="H7" s="150"/>
      <c r="I7" s="150"/>
      <c r="J7" s="150"/>
      <c r="K7" s="275"/>
      <c r="L7" s="275"/>
      <c r="M7" s="275"/>
      <c r="N7" s="275"/>
      <c r="O7" s="275"/>
      <c r="P7" s="275"/>
      <c r="Q7" s="275"/>
      <c r="R7" s="275"/>
    </row>
    <row r="8" spans="1:30" customFormat="1" ht="14.1" customHeight="1" x14ac:dyDescent="0.25">
      <c r="A8" s="93"/>
      <c r="B8" s="26"/>
      <c r="C8" s="27"/>
      <c r="D8" s="27"/>
      <c r="E8" s="28"/>
      <c r="F8" s="28"/>
      <c r="G8" s="28"/>
      <c r="H8" s="28"/>
      <c r="I8" s="28"/>
      <c r="J8" s="28"/>
      <c r="K8" s="275"/>
      <c r="L8" s="275"/>
      <c r="M8" s="275"/>
      <c r="N8" s="275"/>
      <c r="O8" s="275"/>
      <c r="P8" s="275"/>
      <c r="Q8" s="275"/>
      <c r="R8" s="275"/>
      <c r="S8" s="93"/>
      <c r="T8" s="93"/>
      <c r="U8" s="93"/>
      <c r="V8" s="93"/>
      <c r="W8" s="93"/>
      <c r="X8" s="93"/>
      <c r="Y8" s="93"/>
      <c r="Z8" s="93"/>
      <c r="AA8" s="93"/>
      <c r="AB8" s="93"/>
      <c r="AC8" s="93"/>
      <c r="AD8" s="93"/>
    </row>
    <row r="9" spans="1:30" ht="14.1" customHeight="1" x14ac:dyDescent="0.25">
      <c r="B9" s="232" t="s">
        <v>6</v>
      </c>
      <c r="C9" s="233"/>
      <c r="D9" s="235" t="s">
        <v>352</v>
      </c>
      <c r="E9" s="235"/>
      <c r="F9" s="235"/>
      <c r="G9" s="235"/>
      <c r="H9" s="235"/>
      <c r="I9" s="235"/>
      <c r="J9" s="235"/>
      <c r="K9" s="275"/>
      <c r="L9" s="275"/>
      <c r="M9" s="275"/>
      <c r="N9" s="275"/>
      <c r="O9" s="275"/>
      <c r="P9" s="275"/>
      <c r="Q9" s="275"/>
      <c r="R9" s="275"/>
    </row>
    <row r="10" spans="1:30" ht="14.1" customHeight="1" x14ac:dyDescent="0.25">
      <c r="B10" s="186" t="s">
        <v>230</v>
      </c>
      <c r="C10" s="247"/>
      <c r="D10" s="244" t="s">
        <v>353</v>
      </c>
      <c r="E10" s="245"/>
      <c r="F10" s="245"/>
      <c r="G10" s="245"/>
      <c r="H10" s="245"/>
      <c r="I10" s="245"/>
      <c r="J10" s="246"/>
      <c r="K10" s="275"/>
      <c r="L10" s="275"/>
      <c r="M10" s="275"/>
      <c r="N10" s="275"/>
      <c r="O10" s="275"/>
      <c r="P10" s="275"/>
      <c r="Q10" s="275"/>
      <c r="R10" s="275"/>
    </row>
    <row r="11" spans="1:30" ht="14.1" customHeight="1" x14ac:dyDescent="0.25">
      <c r="B11" s="232" t="s">
        <v>7</v>
      </c>
      <c r="C11" s="233"/>
      <c r="D11" s="241" t="s">
        <v>354</v>
      </c>
      <c r="E11" s="242"/>
      <c r="F11" s="242"/>
      <c r="G11" s="242"/>
      <c r="H11" s="242"/>
      <c r="I11" s="242"/>
      <c r="J11" s="243"/>
      <c r="K11" s="275"/>
      <c r="L11" s="275"/>
      <c r="M11" s="275"/>
      <c r="N11" s="275"/>
      <c r="O11" s="275"/>
      <c r="P11" s="275"/>
      <c r="Q11" s="275"/>
      <c r="R11" s="275"/>
    </row>
    <row r="12" spans="1:30" ht="14.1" customHeight="1" x14ac:dyDescent="0.25">
      <c r="B12" s="232" t="s">
        <v>8</v>
      </c>
      <c r="C12" s="233"/>
      <c r="D12" s="234" t="s">
        <v>355</v>
      </c>
      <c r="E12" s="235"/>
      <c r="F12" s="235"/>
      <c r="G12" s="235"/>
      <c r="H12" s="235"/>
      <c r="I12" s="235"/>
      <c r="J12" s="235"/>
      <c r="K12" s="275"/>
      <c r="L12" s="275"/>
      <c r="M12" s="275"/>
      <c r="N12" s="275"/>
      <c r="O12" s="275"/>
      <c r="P12" s="275"/>
      <c r="Q12" s="275"/>
      <c r="R12" s="275"/>
    </row>
    <row r="13" spans="1:30" ht="14.1" customHeight="1" x14ac:dyDescent="0.25">
      <c r="B13" s="83" t="s">
        <v>9</v>
      </c>
      <c r="C13" s="66"/>
      <c r="D13" s="235" t="s">
        <v>356</v>
      </c>
      <c r="E13" s="235"/>
      <c r="F13" s="235"/>
      <c r="G13" s="235"/>
      <c r="H13" s="235"/>
      <c r="I13" s="235"/>
      <c r="J13" s="235"/>
      <c r="K13" s="101"/>
      <c r="L13" s="101"/>
      <c r="M13" s="101"/>
      <c r="N13" s="101"/>
      <c r="O13" s="101"/>
      <c r="P13" s="101"/>
      <c r="Q13" s="101"/>
      <c r="R13" s="101"/>
    </row>
    <row r="14" spans="1:30" ht="14.1" customHeight="1" x14ac:dyDescent="0.25">
      <c r="B14" s="83" t="s">
        <v>136</v>
      </c>
      <c r="C14" s="66"/>
      <c r="D14" s="276">
        <v>3</v>
      </c>
      <c r="E14" s="276"/>
      <c r="F14" s="276"/>
      <c r="G14" s="276"/>
      <c r="H14" s="276"/>
      <c r="I14" s="276"/>
      <c r="J14" s="276"/>
      <c r="K14" s="101"/>
      <c r="L14" s="101"/>
      <c r="M14" s="101"/>
      <c r="N14" s="101"/>
      <c r="O14" s="101"/>
      <c r="P14" s="101"/>
      <c r="Q14" s="101"/>
      <c r="R14" s="101"/>
    </row>
    <row r="15" spans="1:30" ht="14.1" customHeight="1" x14ac:dyDescent="0.25">
      <c r="B15" s="83" t="s">
        <v>10</v>
      </c>
      <c r="C15" s="66"/>
      <c r="D15" s="241" t="s">
        <v>357</v>
      </c>
      <c r="E15" s="242"/>
      <c r="F15" s="242"/>
      <c r="G15" s="242"/>
      <c r="H15" s="242"/>
      <c r="I15" s="242"/>
      <c r="J15" s="243"/>
      <c r="K15" s="101"/>
      <c r="L15" s="101"/>
      <c r="M15" s="101"/>
      <c r="N15" s="101"/>
      <c r="O15" s="101"/>
      <c r="P15" s="101"/>
      <c r="Q15" s="101"/>
      <c r="R15" s="101"/>
    </row>
    <row r="16" spans="1:30" ht="14.1" customHeight="1" x14ac:dyDescent="0.25">
      <c r="B16" s="83" t="s">
        <v>11</v>
      </c>
      <c r="C16" s="66"/>
      <c r="D16" s="239" t="s">
        <v>358</v>
      </c>
      <c r="E16" s="239"/>
      <c r="F16" s="239"/>
      <c r="G16" s="239"/>
      <c r="H16" s="239"/>
      <c r="I16" s="239"/>
      <c r="J16" s="239"/>
      <c r="K16" s="101"/>
      <c r="L16" s="101"/>
      <c r="M16" s="101"/>
      <c r="N16" s="101"/>
      <c r="O16" s="101"/>
      <c r="P16" s="101"/>
      <c r="Q16" s="101"/>
      <c r="R16" s="101"/>
    </row>
    <row r="17" spans="1:30" ht="14.1" customHeight="1" x14ac:dyDescent="0.25">
      <c r="B17" s="232" t="s">
        <v>202</v>
      </c>
      <c r="C17" s="233"/>
      <c r="D17" s="238" t="s">
        <v>359</v>
      </c>
      <c r="E17" s="239"/>
      <c r="F17" s="239"/>
      <c r="G17" s="239"/>
      <c r="H17" s="239"/>
      <c r="I17" s="239"/>
      <c r="J17" s="239"/>
      <c r="K17" s="101"/>
      <c r="L17" s="101"/>
      <c r="M17" s="101"/>
      <c r="N17" s="101"/>
      <c r="O17" s="101"/>
      <c r="P17" s="101"/>
      <c r="Q17" s="101"/>
      <c r="R17" s="101"/>
    </row>
    <row r="18" spans="1:30" ht="14.1" customHeight="1" x14ac:dyDescent="0.25">
      <c r="B18" s="232" t="s">
        <v>203</v>
      </c>
      <c r="C18" s="233"/>
      <c r="D18" s="238" t="s">
        <v>360</v>
      </c>
      <c r="E18" s="239"/>
      <c r="F18" s="239"/>
      <c r="G18" s="239"/>
      <c r="H18" s="239"/>
      <c r="I18" s="239"/>
      <c r="J18" s="239"/>
      <c r="K18" s="24"/>
      <c r="L18" s="48"/>
      <c r="M18" s="48"/>
      <c r="N18" s="48"/>
      <c r="O18" s="48"/>
      <c r="P18" s="48"/>
      <c r="Q18" s="48"/>
      <c r="R18" s="48"/>
    </row>
    <row r="19" spans="1:30" ht="14.1" customHeight="1" x14ac:dyDescent="0.25">
      <c r="K19" s="24"/>
      <c r="L19" s="48"/>
      <c r="M19" s="48"/>
      <c r="N19" s="48"/>
      <c r="O19" s="48"/>
      <c r="P19" s="48"/>
      <c r="Q19" s="48"/>
      <c r="R19" s="48"/>
    </row>
    <row r="20" spans="1:30" ht="14.1" customHeight="1" x14ac:dyDescent="0.25">
      <c r="K20" s="24"/>
      <c r="L20" s="48"/>
      <c r="M20" s="48"/>
      <c r="N20" s="48"/>
      <c r="O20" s="48"/>
      <c r="P20" s="48"/>
      <c r="Q20" s="48"/>
      <c r="R20" s="48"/>
    </row>
    <row r="21" spans="1:30" s="95" customFormat="1" ht="56.85" customHeight="1" x14ac:dyDescent="0.25">
      <c r="B21" s="150" t="s">
        <v>335</v>
      </c>
      <c r="C21" s="150"/>
      <c r="D21" s="150"/>
      <c r="E21" s="150"/>
      <c r="F21" s="150"/>
      <c r="G21" s="150"/>
      <c r="H21" s="150"/>
      <c r="I21" s="150"/>
      <c r="J21" s="150"/>
      <c r="K21" s="127" t="s">
        <v>177</v>
      </c>
      <c r="L21" s="127"/>
      <c r="M21" s="127"/>
      <c r="N21" s="127"/>
      <c r="O21" s="127"/>
      <c r="P21" s="127"/>
      <c r="Q21" s="127"/>
      <c r="R21" s="127"/>
    </row>
    <row r="22" spans="1:30" s="25" customFormat="1" ht="28.35" customHeight="1" x14ac:dyDescent="0.25">
      <c r="B22" s="236" t="s">
        <v>12</v>
      </c>
      <c r="C22" s="237"/>
      <c r="D22" s="237"/>
      <c r="E22" s="237"/>
      <c r="F22" s="237"/>
      <c r="G22" s="237"/>
      <c r="H22" s="237"/>
      <c r="I22" s="237"/>
      <c r="J22" s="237"/>
      <c r="K22" s="127"/>
      <c r="L22" s="127"/>
      <c r="M22" s="127"/>
      <c r="N22" s="127"/>
      <c r="O22" s="127"/>
      <c r="P22" s="127"/>
      <c r="Q22" s="127"/>
      <c r="R22" s="127"/>
    </row>
    <row r="23" spans="1:30" ht="198.6" customHeight="1" x14ac:dyDescent="0.25">
      <c r="B23" s="248" t="s">
        <v>361</v>
      </c>
      <c r="C23" s="249"/>
      <c r="D23" s="249"/>
      <c r="E23" s="249"/>
      <c r="F23" s="249"/>
      <c r="G23" s="249"/>
      <c r="H23" s="249"/>
      <c r="I23" s="249"/>
      <c r="J23" s="249"/>
      <c r="K23" s="127"/>
      <c r="L23" s="127"/>
      <c r="M23" s="127"/>
      <c r="N23" s="127"/>
      <c r="O23" s="127"/>
      <c r="P23" s="127"/>
      <c r="Q23" s="127"/>
      <c r="R23" s="127"/>
    </row>
    <row r="24" spans="1:30" customFormat="1" ht="14.1" customHeight="1" x14ac:dyDescent="0.25">
      <c r="A24" s="93"/>
      <c r="B24" s="26"/>
      <c r="C24" s="27"/>
      <c r="D24" s="27"/>
      <c r="E24" s="28"/>
      <c r="F24" s="28"/>
      <c r="G24" s="28"/>
      <c r="H24" s="28"/>
      <c r="I24" s="28"/>
      <c r="J24" s="28"/>
      <c r="K24" s="29"/>
      <c r="L24" s="29"/>
      <c r="M24" s="29"/>
      <c r="N24" s="29"/>
      <c r="O24" s="29"/>
      <c r="P24" s="29"/>
      <c r="Q24" s="29"/>
      <c r="R24" s="29"/>
      <c r="S24" s="93"/>
      <c r="T24" s="93"/>
      <c r="U24" s="93"/>
      <c r="V24" s="93"/>
      <c r="W24" s="93"/>
      <c r="X24" s="93"/>
      <c r="Y24" s="93"/>
      <c r="Z24" s="93"/>
      <c r="AA24" s="93"/>
      <c r="AB24" s="93"/>
      <c r="AC24" s="93"/>
      <c r="AD24" s="93"/>
    </row>
    <row r="25" spans="1:30" customFormat="1" ht="14.1" customHeight="1" x14ac:dyDescent="0.25">
      <c r="A25" s="93"/>
      <c r="B25" s="26"/>
      <c r="C25" s="27"/>
      <c r="D25" s="27"/>
      <c r="E25" s="28"/>
      <c r="F25" s="28"/>
      <c r="G25" s="28"/>
      <c r="H25" s="28"/>
      <c r="I25" s="28"/>
      <c r="J25" s="28"/>
      <c r="K25" s="29"/>
      <c r="L25" s="29"/>
      <c r="M25" s="29"/>
      <c r="N25" s="29"/>
      <c r="O25" s="29"/>
      <c r="P25" s="29"/>
      <c r="Q25" s="29"/>
      <c r="R25" s="29"/>
      <c r="S25" s="93"/>
      <c r="T25" s="93"/>
      <c r="U25" s="93"/>
      <c r="V25" s="93"/>
      <c r="W25" s="93"/>
      <c r="X25" s="93"/>
      <c r="Y25" s="93"/>
      <c r="Z25" s="93"/>
      <c r="AA25" s="93"/>
      <c r="AB25" s="93"/>
      <c r="AC25" s="93"/>
      <c r="AD25" s="93"/>
    </row>
    <row r="26" spans="1:30" customFormat="1" ht="24" customHeight="1" x14ac:dyDescent="0.25">
      <c r="A26" s="93"/>
      <c r="B26" s="132" t="s">
        <v>255</v>
      </c>
      <c r="C26" s="132"/>
      <c r="D26" s="65" t="s">
        <v>362</v>
      </c>
      <c r="F26" s="33"/>
      <c r="H26" s="33"/>
      <c r="I26" s="33"/>
      <c r="J26" s="33"/>
      <c r="K26" s="30"/>
      <c r="L26" s="24"/>
      <c r="M26" s="24"/>
      <c r="N26" s="24"/>
      <c r="O26" s="24"/>
      <c r="P26" s="24"/>
      <c r="Q26" s="24"/>
      <c r="R26" s="24"/>
      <c r="S26" s="93"/>
      <c r="T26" s="93"/>
      <c r="U26" s="93"/>
      <c r="V26" s="93"/>
      <c r="W26" s="93"/>
      <c r="X26" s="93"/>
      <c r="Y26" s="93"/>
      <c r="Z26" s="93"/>
      <c r="AA26" s="93"/>
      <c r="AB26" s="93"/>
      <c r="AC26" s="93"/>
      <c r="AD26" s="93"/>
    </row>
    <row r="27" spans="1:30" customFormat="1" ht="14.1" customHeight="1" x14ac:dyDescent="0.25">
      <c r="A27" s="93"/>
      <c r="B27" s="31"/>
      <c r="C27" s="84"/>
      <c r="D27" s="84"/>
      <c r="E27" s="33"/>
      <c r="F27" s="33"/>
      <c r="G27" s="33"/>
      <c r="H27" s="33"/>
      <c r="I27" s="33"/>
      <c r="J27" s="33"/>
      <c r="K27" s="24"/>
      <c r="L27" s="24"/>
      <c r="M27" s="24"/>
      <c r="N27" s="24"/>
      <c r="O27" s="24"/>
      <c r="P27" s="24"/>
      <c r="Q27" s="24"/>
      <c r="R27" s="24"/>
      <c r="S27" s="93"/>
      <c r="T27" s="93"/>
      <c r="U27" s="93"/>
      <c r="V27" s="93"/>
      <c r="W27" s="93"/>
      <c r="X27" s="93"/>
      <c r="Y27" s="93"/>
      <c r="Z27" s="93"/>
      <c r="AA27" s="93"/>
      <c r="AB27" s="93"/>
      <c r="AC27" s="93"/>
      <c r="AD27" s="93"/>
    </row>
    <row r="28" spans="1:30" customFormat="1" ht="24.75" customHeight="1" x14ac:dyDescent="0.25">
      <c r="A28" s="93"/>
      <c r="B28" s="132" t="s">
        <v>180</v>
      </c>
      <c r="C28" s="132"/>
      <c r="D28" s="65" t="s">
        <v>363</v>
      </c>
      <c r="F28" s="74" t="s">
        <v>13</v>
      </c>
      <c r="G28" s="257"/>
      <c r="H28" s="258"/>
      <c r="I28" s="258"/>
      <c r="J28" s="259"/>
      <c r="K28" s="24"/>
      <c r="L28" s="24"/>
      <c r="M28" s="24"/>
      <c r="N28" s="24"/>
      <c r="O28" s="24"/>
      <c r="P28" s="24"/>
      <c r="Q28" s="24"/>
      <c r="R28" s="24"/>
      <c r="S28" s="93"/>
      <c r="T28" s="93"/>
      <c r="U28" s="93"/>
      <c r="V28" s="93"/>
      <c r="W28" s="93"/>
      <c r="X28" s="93"/>
      <c r="Y28" s="93"/>
      <c r="Z28" s="93"/>
      <c r="AA28" s="93"/>
      <c r="AB28" s="93"/>
      <c r="AC28" s="93"/>
      <c r="AD28" s="93"/>
    </row>
    <row r="29" spans="1:30" customFormat="1" ht="14.1" customHeight="1" x14ac:dyDescent="0.25">
      <c r="A29" s="93"/>
      <c r="B29" s="31"/>
      <c r="C29" s="32"/>
      <c r="D29" s="32"/>
      <c r="E29" s="33"/>
      <c r="F29" s="33"/>
      <c r="G29" s="33"/>
      <c r="H29" s="33"/>
      <c r="I29" s="33"/>
      <c r="J29" s="33"/>
      <c r="K29" s="24"/>
      <c r="L29" s="24"/>
      <c r="M29" s="24"/>
      <c r="N29" s="24"/>
      <c r="O29" s="24"/>
      <c r="P29" s="24"/>
      <c r="Q29" s="24"/>
      <c r="R29" s="24"/>
      <c r="S29" s="93"/>
      <c r="T29" s="93"/>
      <c r="U29" s="93"/>
      <c r="V29" s="93"/>
      <c r="W29" s="93"/>
      <c r="X29" s="93"/>
      <c r="Y29" s="93"/>
      <c r="Z29" s="93"/>
      <c r="AA29" s="93"/>
      <c r="AB29" s="93"/>
      <c r="AC29" s="93"/>
      <c r="AD29" s="93"/>
    </row>
    <row r="30" spans="1:30" customFormat="1" ht="14.1" customHeight="1" x14ac:dyDescent="0.25">
      <c r="A30" s="93"/>
      <c r="B30" s="31"/>
      <c r="C30" s="32"/>
      <c r="D30" s="32"/>
      <c r="E30" s="33"/>
      <c r="F30" s="33"/>
      <c r="G30" s="33"/>
      <c r="H30" s="33"/>
      <c r="I30" s="33"/>
      <c r="J30" s="33"/>
      <c r="K30" s="24"/>
      <c r="L30" s="24"/>
      <c r="M30" s="24"/>
      <c r="N30" s="24"/>
      <c r="O30" s="24"/>
      <c r="P30" s="24"/>
      <c r="Q30" s="24"/>
      <c r="R30" s="24"/>
      <c r="S30" s="93"/>
      <c r="T30" s="93"/>
      <c r="U30" s="93"/>
      <c r="V30" s="93"/>
      <c r="W30" s="93"/>
      <c r="X30" s="93"/>
      <c r="Y30" s="93"/>
      <c r="Z30" s="93"/>
      <c r="AA30" s="93"/>
      <c r="AB30" s="93"/>
      <c r="AC30" s="93"/>
      <c r="AD30" s="93"/>
    </row>
    <row r="31" spans="1:30" s="95" customFormat="1" ht="28.35" customHeight="1" x14ac:dyDescent="0.25">
      <c r="B31" s="267" t="s">
        <v>208</v>
      </c>
      <c r="C31" s="267"/>
      <c r="D31" s="267"/>
      <c r="E31" s="267"/>
      <c r="F31" s="267"/>
      <c r="G31" s="267"/>
      <c r="H31" s="267"/>
      <c r="I31" s="267"/>
      <c r="J31" s="267"/>
      <c r="K31" s="127" t="s">
        <v>178</v>
      </c>
      <c r="L31" s="127"/>
      <c r="M31" s="127"/>
      <c r="N31" s="127"/>
      <c r="O31" s="127"/>
      <c r="P31" s="127"/>
      <c r="Q31" s="127"/>
      <c r="R31" s="127"/>
    </row>
    <row r="32" spans="1:30" s="95" customFormat="1" ht="28.35" customHeight="1" x14ac:dyDescent="0.25">
      <c r="B32" s="260" t="s">
        <v>334</v>
      </c>
      <c r="C32" s="261"/>
      <c r="D32" s="261"/>
      <c r="E32" s="261"/>
      <c r="F32" s="261"/>
      <c r="G32" s="261"/>
      <c r="H32" s="261"/>
      <c r="I32" s="261"/>
      <c r="J32" s="261"/>
      <c r="K32" s="127"/>
      <c r="L32" s="127"/>
      <c r="M32" s="127"/>
      <c r="N32" s="127"/>
      <c r="O32" s="127"/>
      <c r="P32" s="127"/>
      <c r="Q32" s="127"/>
      <c r="R32" s="127"/>
    </row>
    <row r="33" spans="1:30" customFormat="1" ht="14.1" customHeight="1" x14ac:dyDescent="0.25">
      <c r="A33" s="93"/>
      <c r="B33" s="26"/>
      <c r="C33" s="27"/>
      <c r="D33" s="27"/>
      <c r="E33" s="28"/>
      <c r="F33" s="28"/>
      <c r="G33" s="28"/>
      <c r="H33" s="28"/>
      <c r="I33" s="28"/>
      <c r="J33" s="28"/>
      <c r="K33" s="75"/>
      <c r="L33" s="75"/>
      <c r="M33" s="75"/>
      <c r="N33" s="75"/>
      <c r="O33" s="75"/>
      <c r="P33" s="75"/>
      <c r="Q33" s="75"/>
      <c r="R33" s="75"/>
      <c r="S33" s="93"/>
      <c r="T33" s="93"/>
      <c r="U33" s="93"/>
      <c r="V33" s="93"/>
      <c r="W33" s="93"/>
      <c r="X33" s="93"/>
      <c r="Y33" s="93"/>
      <c r="Z33" s="93"/>
      <c r="AA33" s="93"/>
      <c r="AB33" s="93"/>
      <c r="AC33" s="93"/>
      <c r="AD33" s="93"/>
    </row>
    <row r="34" spans="1:30" customFormat="1" ht="14.1" customHeight="1" x14ac:dyDescent="0.25">
      <c r="A34" s="93"/>
      <c r="B34" s="26"/>
      <c r="C34" s="27"/>
      <c r="D34" s="27"/>
      <c r="E34" s="28"/>
      <c r="F34" s="28"/>
      <c r="G34" s="28"/>
      <c r="H34" s="28"/>
      <c r="I34" s="28"/>
      <c r="J34" s="28"/>
      <c r="K34" s="75"/>
      <c r="L34" s="75"/>
      <c r="M34" s="75"/>
      <c r="N34" s="75"/>
      <c r="O34" s="75"/>
      <c r="P34" s="75"/>
      <c r="Q34" s="75"/>
      <c r="R34" s="75"/>
      <c r="S34" s="93"/>
      <c r="T34" s="93"/>
      <c r="U34" s="93"/>
      <c r="V34" s="93"/>
      <c r="W34" s="93"/>
      <c r="X34" s="93"/>
      <c r="Y34" s="93"/>
      <c r="Z34" s="93"/>
      <c r="AA34" s="93"/>
      <c r="AB34" s="93"/>
      <c r="AC34" s="93"/>
      <c r="AD34" s="93"/>
    </row>
    <row r="35" spans="1:30" s="94" customFormat="1" ht="28.35" customHeight="1" x14ac:dyDescent="0.25">
      <c r="B35" s="150" t="s">
        <v>216</v>
      </c>
      <c r="C35" s="150"/>
      <c r="D35" s="150"/>
      <c r="E35" s="150"/>
      <c r="F35" s="150"/>
      <c r="G35" s="150"/>
      <c r="H35" s="150"/>
      <c r="I35" s="150"/>
      <c r="J35" s="150"/>
      <c r="K35" s="75"/>
      <c r="L35" s="75"/>
      <c r="M35" s="75"/>
      <c r="N35" s="75"/>
      <c r="O35" s="75"/>
      <c r="P35" s="75"/>
      <c r="Q35" s="75"/>
      <c r="R35" s="75"/>
    </row>
    <row r="36" spans="1:30" customFormat="1" ht="42.6" customHeight="1" x14ac:dyDescent="0.25">
      <c r="A36" s="93"/>
      <c r="B36" s="260" t="s">
        <v>182</v>
      </c>
      <c r="C36" s="266"/>
      <c r="D36" s="266"/>
      <c r="E36" s="266"/>
      <c r="F36" s="266"/>
      <c r="G36" s="266"/>
      <c r="H36" s="266"/>
      <c r="I36" s="266"/>
      <c r="J36" s="266"/>
      <c r="K36" s="75"/>
      <c r="L36" s="75"/>
      <c r="M36" s="75"/>
      <c r="N36" s="75"/>
      <c r="O36" s="75"/>
      <c r="P36" s="75"/>
      <c r="Q36" s="75"/>
      <c r="R36" s="75"/>
      <c r="S36" s="93"/>
      <c r="T36" s="93"/>
      <c r="U36" s="93"/>
      <c r="V36" s="93"/>
      <c r="W36" s="93"/>
      <c r="X36" s="93"/>
      <c r="Y36" s="93"/>
      <c r="Z36" s="93"/>
      <c r="AA36" s="93"/>
      <c r="AB36" s="93"/>
      <c r="AC36" s="93"/>
      <c r="AD36" s="93"/>
    </row>
    <row r="37" spans="1:30" customFormat="1" ht="14.1" customHeight="1" x14ac:dyDescent="0.25">
      <c r="A37" s="93"/>
      <c r="B37" s="128" t="s">
        <v>181</v>
      </c>
      <c r="C37" s="128"/>
      <c r="D37" s="128"/>
      <c r="E37" s="128"/>
      <c r="F37" s="128"/>
      <c r="G37" s="128"/>
      <c r="H37" s="128"/>
      <c r="I37" s="128"/>
      <c r="J37" s="128"/>
      <c r="K37" s="75"/>
      <c r="L37" s="75"/>
      <c r="M37" s="75"/>
      <c r="N37" s="75"/>
      <c r="O37" s="75"/>
      <c r="P37" s="75"/>
      <c r="Q37" s="75"/>
      <c r="R37" s="75"/>
      <c r="S37" s="93"/>
      <c r="T37" s="93"/>
      <c r="U37" s="93"/>
      <c r="V37" s="93"/>
      <c r="W37" s="93"/>
      <c r="X37" s="93"/>
      <c r="Y37" s="93"/>
      <c r="Z37" s="93"/>
      <c r="AA37" s="93"/>
      <c r="AB37" s="93"/>
      <c r="AC37" s="93"/>
      <c r="AD37" s="93"/>
    </row>
    <row r="38" spans="1:30" customFormat="1" ht="14.1" customHeight="1" x14ac:dyDescent="0.25">
      <c r="A38" s="93"/>
      <c r="B38" s="31"/>
      <c r="C38" s="32"/>
      <c r="D38" s="32"/>
      <c r="E38" s="33"/>
      <c r="F38" s="33"/>
      <c r="G38" s="33"/>
      <c r="H38" s="33"/>
      <c r="I38" s="33"/>
      <c r="J38" s="33"/>
      <c r="K38" s="75"/>
      <c r="L38" s="75"/>
      <c r="M38" s="75"/>
      <c r="N38" s="75"/>
      <c r="O38" s="75"/>
      <c r="P38" s="75"/>
      <c r="Q38" s="75"/>
      <c r="R38" s="75"/>
      <c r="S38" s="93"/>
      <c r="T38" s="93"/>
      <c r="U38" s="93"/>
      <c r="V38" s="93"/>
      <c r="W38" s="93"/>
      <c r="X38" s="93"/>
      <c r="Y38" s="93"/>
      <c r="Z38" s="93"/>
      <c r="AA38" s="93"/>
      <c r="AB38" s="93"/>
      <c r="AC38" s="93"/>
      <c r="AD38" s="93"/>
    </row>
    <row r="39" spans="1:30" customFormat="1" ht="42.6" customHeight="1" x14ac:dyDescent="0.25">
      <c r="A39" s="93"/>
      <c r="B39" s="210" t="s">
        <v>204</v>
      </c>
      <c r="C39" s="262"/>
      <c r="D39" s="262"/>
      <c r="E39" s="262"/>
      <c r="F39" s="262"/>
      <c r="G39" s="262"/>
      <c r="H39" s="262"/>
      <c r="I39" s="262"/>
      <c r="J39" s="262"/>
      <c r="K39" s="75"/>
      <c r="L39" s="75"/>
      <c r="M39" s="75"/>
      <c r="N39" s="75"/>
      <c r="O39" s="75"/>
      <c r="P39" s="75"/>
      <c r="Q39" s="75"/>
      <c r="R39" s="75"/>
      <c r="S39" s="93"/>
      <c r="T39" s="93"/>
      <c r="U39" s="93"/>
      <c r="V39" s="93"/>
      <c r="W39" s="93"/>
      <c r="X39" s="93"/>
      <c r="Y39" s="93"/>
      <c r="Z39" s="93"/>
      <c r="AA39" s="93"/>
      <c r="AB39" s="93"/>
      <c r="AC39" s="93"/>
      <c r="AD39" s="93"/>
    </row>
    <row r="40" spans="1:30" ht="84.95" customHeight="1" x14ac:dyDescent="0.25">
      <c r="B40" s="263"/>
      <c r="C40" s="264"/>
      <c r="D40" s="264"/>
      <c r="E40" s="264"/>
      <c r="F40" s="264"/>
      <c r="G40" s="264"/>
      <c r="H40" s="264"/>
      <c r="I40" s="264"/>
      <c r="J40" s="265"/>
      <c r="K40" s="75"/>
      <c r="L40" s="75"/>
      <c r="M40" s="75"/>
      <c r="N40" s="75"/>
      <c r="O40" s="75"/>
      <c r="P40" s="75"/>
      <c r="Q40" s="75"/>
      <c r="R40" s="75"/>
    </row>
    <row r="41" spans="1:30" customFormat="1" ht="14.1" customHeight="1" x14ac:dyDescent="0.25">
      <c r="A41" s="93"/>
      <c r="B41" s="26"/>
      <c r="C41" s="27"/>
      <c r="D41" s="27"/>
      <c r="E41" s="28"/>
      <c r="F41" s="28"/>
      <c r="G41" s="28"/>
      <c r="H41" s="28"/>
      <c r="I41" s="28"/>
      <c r="J41" s="28"/>
      <c r="K41" s="80"/>
      <c r="L41" s="80"/>
      <c r="M41" s="80"/>
      <c r="N41" s="80"/>
      <c r="O41" s="80"/>
      <c r="P41" s="80"/>
      <c r="Q41" s="80"/>
      <c r="R41" s="80"/>
      <c r="S41" s="93"/>
      <c r="T41" s="93"/>
      <c r="U41" s="93"/>
      <c r="V41" s="93"/>
      <c r="W41" s="93"/>
      <c r="X41" s="93"/>
      <c r="Y41" s="93"/>
      <c r="Z41" s="93"/>
      <c r="AA41" s="93"/>
      <c r="AB41" s="93"/>
      <c r="AC41" s="93"/>
      <c r="AD41" s="93"/>
    </row>
    <row r="42" spans="1:30" customFormat="1" ht="14.1" customHeight="1" x14ac:dyDescent="0.25">
      <c r="A42" s="93"/>
      <c r="B42" s="26"/>
      <c r="C42" s="27"/>
      <c r="D42" s="27"/>
      <c r="E42" s="28"/>
      <c r="F42" s="28"/>
      <c r="G42" s="28"/>
      <c r="H42" s="28"/>
      <c r="I42" s="28"/>
      <c r="J42" s="28"/>
      <c r="K42" s="80"/>
      <c r="L42" s="80"/>
      <c r="M42" s="80"/>
      <c r="N42" s="80"/>
      <c r="O42" s="80"/>
      <c r="P42" s="80"/>
      <c r="Q42" s="80"/>
      <c r="R42" s="80"/>
      <c r="S42" s="93"/>
      <c r="T42" s="93"/>
      <c r="U42" s="93"/>
      <c r="V42" s="93"/>
      <c r="W42" s="93"/>
      <c r="X42" s="93"/>
      <c r="Y42" s="93"/>
      <c r="Z42" s="93"/>
      <c r="AA42" s="93"/>
      <c r="AB42" s="93"/>
      <c r="AC42" s="93"/>
      <c r="AD42" s="93"/>
    </row>
    <row r="43" spans="1:30" customFormat="1" ht="14.1" customHeight="1" x14ac:dyDescent="0.25">
      <c r="A43" s="93"/>
      <c r="B43" s="26"/>
      <c r="C43" s="27"/>
      <c r="D43" s="27"/>
      <c r="E43" s="28"/>
      <c r="F43" s="28"/>
      <c r="G43" s="28"/>
      <c r="H43" s="28"/>
      <c r="I43" s="28"/>
      <c r="J43" s="28"/>
      <c r="K43" s="80"/>
      <c r="L43" s="80"/>
      <c r="M43" s="80"/>
      <c r="N43" s="80"/>
      <c r="O43" s="80"/>
      <c r="P43" s="80"/>
      <c r="Q43" s="80"/>
      <c r="R43" s="80"/>
      <c r="S43" s="93"/>
      <c r="T43" s="93"/>
      <c r="U43" s="93"/>
      <c r="V43" s="93"/>
      <c r="W43" s="93"/>
      <c r="X43" s="93"/>
      <c r="Y43" s="93"/>
      <c r="Z43" s="93"/>
      <c r="AA43" s="93"/>
      <c r="AB43" s="93"/>
      <c r="AC43" s="93"/>
      <c r="AD43" s="93"/>
    </row>
    <row r="44" spans="1:30" customFormat="1" ht="14.1" customHeight="1" x14ac:dyDescent="0.25">
      <c r="A44" s="93"/>
      <c r="B44" s="26"/>
      <c r="C44" s="27"/>
      <c r="D44" s="27"/>
      <c r="E44" s="28"/>
      <c r="F44" s="28"/>
      <c r="G44" s="28"/>
      <c r="H44" s="28"/>
      <c r="I44" s="28"/>
      <c r="J44" s="28"/>
      <c r="K44" s="80"/>
      <c r="L44" s="80"/>
      <c r="M44" s="80"/>
      <c r="N44" s="80"/>
      <c r="O44" s="80"/>
      <c r="P44" s="80"/>
      <c r="Q44" s="80"/>
      <c r="R44" s="80"/>
      <c r="S44" s="93"/>
      <c r="T44" s="93"/>
      <c r="U44" s="93"/>
      <c r="V44" s="93"/>
      <c r="W44" s="93"/>
      <c r="X44" s="93"/>
      <c r="Y44" s="93"/>
      <c r="Z44" s="93"/>
      <c r="AA44" s="93"/>
      <c r="AB44" s="93"/>
      <c r="AC44" s="93"/>
      <c r="AD44" s="93"/>
    </row>
    <row r="45" spans="1:30" customFormat="1" ht="14.1" customHeight="1" x14ac:dyDescent="0.25">
      <c r="A45" s="93"/>
      <c r="B45" s="26"/>
      <c r="C45" s="27"/>
      <c r="D45" s="27"/>
      <c r="E45" s="28"/>
      <c r="F45" s="28"/>
      <c r="G45" s="28"/>
      <c r="H45" s="28"/>
      <c r="I45" s="28"/>
      <c r="J45" s="28"/>
      <c r="K45" s="80"/>
      <c r="L45" s="80"/>
      <c r="M45" s="80"/>
      <c r="N45" s="80"/>
      <c r="O45" s="80"/>
      <c r="P45" s="80"/>
      <c r="Q45" s="80"/>
      <c r="R45" s="80"/>
      <c r="S45" s="93"/>
      <c r="T45" s="93"/>
      <c r="U45" s="93"/>
      <c r="V45" s="93"/>
      <c r="W45" s="93"/>
      <c r="X45" s="93"/>
      <c r="Y45" s="93"/>
      <c r="Z45" s="93"/>
      <c r="AA45" s="93"/>
      <c r="AB45" s="93"/>
      <c r="AC45" s="93"/>
      <c r="AD45" s="93"/>
    </row>
    <row r="46" spans="1:30" customFormat="1" ht="14.1" customHeight="1" x14ac:dyDescent="0.25">
      <c r="A46" s="93"/>
      <c r="B46" s="26"/>
      <c r="C46" s="27"/>
      <c r="D46" s="27"/>
      <c r="E46" s="28"/>
      <c r="F46" s="28"/>
      <c r="G46" s="28"/>
      <c r="H46" s="28"/>
      <c r="I46" s="28"/>
      <c r="J46" s="28"/>
      <c r="K46" s="80"/>
      <c r="L46" s="80"/>
      <c r="M46" s="80"/>
      <c r="N46" s="80"/>
      <c r="O46" s="80"/>
      <c r="P46" s="80"/>
      <c r="Q46" s="80"/>
      <c r="R46" s="80"/>
      <c r="S46" s="93"/>
      <c r="T46" s="93"/>
      <c r="U46" s="93"/>
      <c r="V46" s="93"/>
      <c r="W46" s="93"/>
      <c r="X46" s="93"/>
      <c r="Y46" s="93"/>
      <c r="Z46" s="93"/>
      <c r="AA46" s="93"/>
      <c r="AB46" s="93"/>
      <c r="AC46" s="93"/>
      <c r="AD46" s="93"/>
    </row>
    <row r="47" spans="1:30" ht="28.35" customHeight="1" x14ac:dyDescent="0.25">
      <c r="B47" s="251" t="s">
        <v>210</v>
      </c>
      <c r="C47" s="251"/>
      <c r="D47" s="251"/>
      <c r="E47" s="251"/>
      <c r="F47" s="251"/>
      <c r="G47" s="251"/>
      <c r="H47" s="251"/>
      <c r="I47" s="251"/>
      <c r="J47" s="251"/>
      <c r="K47" s="24"/>
      <c r="L47" s="24"/>
      <c r="M47" s="24"/>
      <c r="N47" s="24"/>
      <c r="O47" s="24"/>
      <c r="P47" s="24"/>
      <c r="Q47" s="24"/>
      <c r="R47" s="24"/>
    </row>
    <row r="48" spans="1:30" ht="28.35" customHeight="1" x14ac:dyDescent="0.25">
      <c r="B48" s="251" t="s">
        <v>217</v>
      </c>
      <c r="C48" s="252"/>
      <c r="D48" s="252"/>
      <c r="E48" s="252"/>
      <c r="F48" s="252"/>
      <c r="G48" s="252"/>
      <c r="H48" s="252"/>
      <c r="I48" s="252"/>
      <c r="J48" s="252"/>
      <c r="K48" s="126" t="s">
        <v>337</v>
      </c>
      <c r="L48" s="126"/>
      <c r="M48" s="126"/>
      <c r="N48" s="126"/>
      <c r="O48" s="126"/>
      <c r="P48" s="126"/>
      <c r="Q48" s="126"/>
      <c r="R48" s="126"/>
    </row>
    <row r="49" spans="2:18" s="100" customFormat="1" ht="28.35" customHeight="1" x14ac:dyDescent="0.25">
      <c r="B49" s="253" t="s">
        <v>209</v>
      </c>
      <c r="C49" s="254"/>
      <c r="D49" s="254"/>
      <c r="E49" s="254"/>
      <c r="F49" s="254"/>
      <c r="G49" s="254"/>
      <c r="H49" s="254"/>
      <c r="I49" s="254"/>
      <c r="J49" s="254"/>
      <c r="K49" s="39"/>
      <c r="L49" s="39"/>
      <c r="M49" s="39"/>
      <c r="N49" s="39"/>
      <c r="O49" s="39"/>
      <c r="P49" s="39"/>
      <c r="Q49" s="39"/>
      <c r="R49" s="39"/>
    </row>
    <row r="50" spans="2:18" s="35" customFormat="1" ht="28.35" customHeight="1" x14ac:dyDescent="0.25">
      <c r="B50" s="250" t="s">
        <v>14</v>
      </c>
      <c r="C50" s="223"/>
      <c r="D50" s="223"/>
      <c r="E50" s="223"/>
      <c r="F50" s="223"/>
      <c r="G50" s="223"/>
      <c r="H50" s="223"/>
      <c r="I50" s="223"/>
      <c r="J50" s="223"/>
      <c r="K50" s="39"/>
      <c r="L50" s="39"/>
      <c r="M50" s="39"/>
      <c r="N50" s="39"/>
      <c r="O50" s="39"/>
      <c r="P50" s="39"/>
      <c r="Q50" s="39"/>
      <c r="R50" s="39"/>
    </row>
    <row r="51" spans="2:18" s="36" customFormat="1" ht="14.1" customHeight="1" x14ac:dyDescent="0.2">
      <c r="B51" s="287" t="s">
        <v>320</v>
      </c>
      <c r="C51" s="288"/>
      <c r="D51" s="102"/>
      <c r="E51" s="102"/>
      <c r="F51" s="103" t="s">
        <v>339</v>
      </c>
      <c r="G51" s="103" t="s">
        <v>340</v>
      </c>
      <c r="H51" s="103" t="s">
        <v>341</v>
      </c>
      <c r="I51" s="103" t="s">
        <v>342</v>
      </c>
      <c r="J51" s="103" t="s">
        <v>343</v>
      </c>
      <c r="K51" s="39"/>
      <c r="L51" s="39"/>
      <c r="M51" s="39"/>
      <c r="N51" s="39"/>
      <c r="O51" s="39"/>
      <c r="P51" s="39"/>
      <c r="Q51" s="39"/>
      <c r="R51" s="39"/>
    </row>
    <row r="52" spans="2:18" s="36" customFormat="1" ht="14.1" customHeight="1" x14ac:dyDescent="0.2">
      <c r="B52" s="255" t="s">
        <v>15</v>
      </c>
      <c r="C52" s="256"/>
      <c r="D52" s="102"/>
      <c r="E52" s="102"/>
      <c r="F52" s="104">
        <v>0</v>
      </c>
      <c r="G52" s="104">
        <v>0</v>
      </c>
      <c r="H52" s="104">
        <v>0</v>
      </c>
      <c r="I52" s="105">
        <v>0</v>
      </c>
      <c r="J52" s="105">
        <v>0</v>
      </c>
      <c r="K52" s="124"/>
      <c r="L52" s="124"/>
      <c r="M52" s="124"/>
      <c r="N52" s="124"/>
      <c r="O52" s="124"/>
      <c r="P52" s="124"/>
      <c r="Q52" s="124"/>
      <c r="R52" s="124"/>
    </row>
    <row r="53" spans="2:18" s="36" customFormat="1" ht="14.1" customHeight="1" x14ac:dyDescent="0.2">
      <c r="B53" s="44"/>
      <c r="C53" s="260"/>
      <c r="D53" s="260"/>
      <c r="E53" s="260"/>
      <c r="F53" s="260"/>
      <c r="G53" s="260"/>
      <c r="H53" s="260"/>
      <c r="I53" s="260"/>
      <c r="J53" s="260"/>
      <c r="K53" s="124"/>
      <c r="L53" s="124"/>
      <c r="M53" s="124"/>
      <c r="N53" s="124"/>
      <c r="O53" s="124"/>
      <c r="P53" s="124"/>
      <c r="Q53" s="124"/>
      <c r="R53" s="124"/>
    </row>
    <row r="54" spans="2:18" s="36" customFormat="1" ht="14.1" customHeight="1" x14ac:dyDescent="0.2">
      <c r="B54" s="255" t="s">
        <v>321</v>
      </c>
      <c r="C54" s="256"/>
      <c r="D54" s="103" t="s">
        <v>346</v>
      </c>
      <c r="E54" s="103" t="s">
        <v>345</v>
      </c>
      <c r="F54" s="103" t="s">
        <v>339</v>
      </c>
      <c r="G54" s="103" t="s">
        <v>340</v>
      </c>
      <c r="H54" s="103" t="s">
        <v>341</v>
      </c>
      <c r="I54" s="103" t="s">
        <v>344</v>
      </c>
      <c r="J54" s="44"/>
      <c r="K54" s="124"/>
      <c r="L54" s="124"/>
      <c r="M54" s="124"/>
      <c r="N54" s="124"/>
      <c r="O54" s="124"/>
      <c r="P54" s="124"/>
      <c r="Q54" s="124"/>
      <c r="R54" s="124"/>
    </row>
    <row r="55" spans="2:18" s="36" customFormat="1" ht="14.1" customHeight="1" x14ac:dyDescent="0.2">
      <c r="B55" s="255" t="s">
        <v>15</v>
      </c>
      <c r="C55" s="256"/>
      <c r="D55" s="105">
        <v>0</v>
      </c>
      <c r="E55" s="105">
        <v>0</v>
      </c>
      <c r="F55" s="104">
        <v>0</v>
      </c>
      <c r="G55" s="105">
        <v>0</v>
      </c>
      <c r="H55" s="105">
        <v>0</v>
      </c>
      <c r="I55" s="105">
        <v>0</v>
      </c>
      <c r="J55" s="44"/>
      <c r="K55" s="75"/>
      <c r="L55" s="24"/>
      <c r="M55" s="24"/>
      <c r="N55" s="24"/>
      <c r="O55" s="24"/>
      <c r="P55" s="24"/>
      <c r="Q55" s="24"/>
      <c r="R55" s="24"/>
    </row>
    <row r="56" spans="2:18" s="36" customFormat="1" ht="14.1" customHeight="1" x14ac:dyDescent="0.2">
      <c r="B56" s="32"/>
      <c r="C56" s="106"/>
      <c r="D56" s="106"/>
      <c r="E56" s="32"/>
      <c r="F56" s="32"/>
      <c r="G56" s="32"/>
      <c r="H56" s="32"/>
      <c r="I56" s="32"/>
      <c r="J56" s="32"/>
      <c r="K56" s="75"/>
      <c r="L56" s="24"/>
      <c r="M56" s="24"/>
      <c r="N56" s="24"/>
      <c r="O56" s="24"/>
      <c r="P56" s="24"/>
      <c r="Q56" s="24"/>
      <c r="R56" s="24"/>
    </row>
    <row r="57" spans="2:18" s="25" customFormat="1" ht="42.6" customHeight="1" x14ac:dyDescent="0.25">
      <c r="B57" s="208" t="s">
        <v>16</v>
      </c>
      <c r="C57" s="209"/>
      <c r="D57" s="209"/>
      <c r="E57" s="209"/>
      <c r="F57" s="209"/>
      <c r="G57" s="209"/>
      <c r="H57" s="209"/>
      <c r="I57" s="209"/>
      <c r="J57" s="209"/>
      <c r="K57" s="75"/>
      <c r="L57" s="37"/>
      <c r="M57" s="37"/>
      <c r="N57" s="37"/>
      <c r="O57" s="37"/>
      <c r="P57" s="37"/>
      <c r="Q57" s="37"/>
      <c r="R57" s="37"/>
    </row>
    <row r="58" spans="2:18" s="36" customFormat="1" ht="14.1" customHeight="1" x14ac:dyDescent="0.2">
      <c r="B58" s="270" t="s">
        <v>322</v>
      </c>
      <c r="C58" s="271"/>
      <c r="D58" s="272"/>
      <c r="E58" s="273" t="s">
        <v>347</v>
      </c>
      <c r="F58" s="256"/>
      <c r="G58" s="273" t="s">
        <v>348</v>
      </c>
      <c r="H58" s="256"/>
      <c r="I58" s="273" t="s">
        <v>349</v>
      </c>
      <c r="J58" s="256"/>
      <c r="K58" s="75"/>
      <c r="L58" s="24"/>
      <c r="M58" s="24"/>
      <c r="N58" s="24"/>
      <c r="O58" s="24"/>
      <c r="P58" s="24"/>
      <c r="Q58" s="24"/>
      <c r="R58" s="24"/>
    </row>
    <row r="59" spans="2:18" s="36" customFormat="1" ht="14.1" customHeight="1" x14ac:dyDescent="0.2">
      <c r="B59" s="270" t="s">
        <v>323</v>
      </c>
      <c r="C59" s="271"/>
      <c r="D59" s="272"/>
      <c r="E59" s="217">
        <v>2.7570000000000001</v>
      </c>
      <c r="F59" s="221"/>
      <c r="G59" s="217">
        <v>0.58230000000000004</v>
      </c>
      <c r="H59" s="221"/>
      <c r="I59" s="217">
        <v>0.11260000000000001</v>
      </c>
      <c r="J59" s="221"/>
      <c r="K59" s="24"/>
      <c r="L59" s="58"/>
      <c r="M59" s="24"/>
      <c r="N59" s="24"/>
      <c r="O59" s="24"/>
      <c r="P59" s="24"/>
      <c r="Q59" s="24"/>
      <c r="R59" s="24"/>
    </row>
    <row r="60" spans="2:18" s="36" customFormat="1" ht="14.1" customHeight="1" x14ac:dyDescent="0.2">
      <c r="B60" s="270" t="s">
        <v>17</v>
      </c>
      <c r="C60" s="271"/>
      <c r="D60" s="272"/>
      <c r="E60" s="217">
        <v>0</v>
      </c>
      <c r="F60" s="221"/>
      <c r="G60" s="217">
        <v>0</v>
      </c>
      <c r="H60" s="221"/>
      <c r="I60" s="217">
        <v>0</v>
      </c>
      <c r="J60" s="221"/>
      <c r="K60" s="23"/>
      <c r="L60" s="58"/>
      <c r="M60" s="24"/>
      <c r="N60" s="24"/>
      <c r="O60" s="24"/>
      <c r="P60" s="24"/>
      <c r="Q60" s="24"/>
      <c r="R60" s="24"/>
    </row>
    <row r="61" spans="2:18" s="36" customFormat="1" ht="14.1" customHeight="1" x14ac:dyDescent="0.2">
      <c r="B61" s="270" t="s">
        <v>18</v>
      </c>
      <c r="C61" s="271"/>
      <c r="D61" s="272"/>
      <c r="E61" s="217">
        <v>0</v>
      </c>
      <c r="F61" s="221"/>
      <c r="G61" s="217">
        <v>0</v>
      </c>
      <c r="H61" s="221"/>
      <c r="I61" s="217">
        <v>0</v>
      </c>
      <c r="J61" s="221"/>
      <c r="K61" s="24"/>
      <c r="L61" s="58"/>
      <c r="M61" s="24"/>
      <c r="N61" s="24"/>
      <c r="O61" s="24"/>
      <c r="P61" s="24"/>
      <c r="Q61" s="24"/>
      <c r="R61" s="24"/>
    </row>
    <row r="62" spans="2:18" s="36" customFormat="1" ht="14.1" customHeight="1" x14ac:dyDescent="0.2">
      <c r="B62" s="270" t="s">
        <v>19</v>
      </c>
      <c r="C62" s="271"/>
      <c r="D62" s="272"/>
      <c r="E62" s="217">
        <v>0</v>
      </c>
      <c r="F62" s="221"/>
      <c r="G62" s="217">
        <v>0</v>
      </c>
      <c r="H62" s="221"/>
      <c r="I62" s="217">
        <v>0</v>
      </c>
      <c r="J62" s="221"/>
      <c r="K62" s="24"/>
      <c r="L62" s="29"/>
      <c r="M62" s="29"/>
      <c r="N62" s="29"/>
      <c r="O62" s="29"/>
      <c r="P62" s="29"/>
      <c r="Q62" s="29"/>
      <c r="R62" s="29"/>
    </row>
    <row r="63" spans="2:18" s="36" customFormat="1" ht="14.1" customHeight="1" x14ac:dyDescent="0.2">
      <c r="B63" s="107"/>
      <c r="C63" s="108"/>
      <c r="D63" s="108"/>
      <c r="E63" s="107"/>
      <c r="F63" s="107"/>
      <c r="G63" s="107"/>
      <c r="H63" s="107"/>
      <c r="I63" s="107"/>
      <c r="J63" s="107"/>
      <c r="K63" s="24"/>
      <c r="L63" s="24"/>
      <c r="M63" s="24"/>
      <c r="N63" s="24"/>
      <c r="O63" s="24"/>
      <c r="P63" s="24"/>
      <c r="Q63" s="24"/>
      <c r="R63" s="24"/>
    </row>
    <row r="64" spans="2:18" s="35" customFormat="1" ht="28.35" customHeight="1" x14ac:dyDescent="0.2">
      <c r="B64" s="250" t="s">
        <v>20</v>
      </c>
      <c r="C64" s="223"/>
      <c r="D64" s="223"/>
      <c r="E64" s="223"/>
      <c r="F64" s="223"/>
      <c r="G64" s="223"/>
      <c r="H64" s="223"/>
      <c r="I64" s="223"/>
      <c r="J64" s="223"/>
      <c r="K64" s="24"/>
      <c r="L64" s="24"/>
      <c r="M64" s="34"/>
      <c r="N64" s="34"/>
      <c r="O64" s="34"/>
      <c r="P64" s="34"/>
      <c r="Q64" s="34"/>
      <c r="R64" s="34"/>
    </row>
    <row r="65" spans="1:30" s="36" customFormat="1" ht="42.6" customHeight="1" x14ac:dyDescent="0.2">
      <c r="B65" s="280"/>
      <c r="C65" s="281"/>
      <c r="D65" s="282"/>
      <c r="E65" s="283" t="s">
        <v>21</v>
      </c>
      <c r="F65" s="284"/>
      <c r="G65" s="285" t="s">
        <v>22</v>
      </c>
      <c r="H65" s="284"/>
      <c r="I65" s="285" t="s">
        <v>23</v>
      </c>
      <c r="J65" s="284"/>
      <c r="K65" s="24"/>
      <c r="L65" s="24"/>
      <c r="M65" s="24"/>
      <c r="N65" s="24"/>
      <c r="O65" s="24"/>
      <c r="P65" s="24"/>
      <c r="Q65" s="24"/>
      <c r="R65" s="24"/>
    </row>
    <row r="66" spans="1:30" s="36" customFormat="1" ht="14.1" customHeight="1" x14ac:dyDescent="0.2">
      <c r="B66" s="280" t="s">
        <v>15</v>
      </c>
      <c r="C66" s="281"/>
      <c r="D66" s="282"/>
      <c r="E66" s="277">
        <v>0</v>
      </c>
      <c r="F66" s="278"/>
      <c r="G66" s="279">
        <v>0</v>
      </c>
      <c r="H66" s="278"/>
      <c r="I66" s="279">
        <v>0</v>
      </c>
      <c r="J66" s="278"/>
      <c r="K66" s="24"/>
      <c r="L66" s="24"/>
      <c r="M66" s="24"/>
      <c r="N66" s="24"/>
      <c r="O66" s="24"/>
      <c r="P66" s="24"/>
      <c r="Q66" s="24"/>
      <c r="R66" s="24"/>
    </row>
    <row r="67" spans="1:30" s="36" customFormat="1" ht="14.1" customHeight="1" x14ac:dyDescent="0.2">
      <c r="B67" s="32"/>
      <c r="C67" s="106"/>
      <c r="D67" s="106"/>
      <c r="E67" s="32"/>
      <c r="F67" s="32"/>
      <c r="G67" s="32"/>
      <c r="H67" s="32"/>
      <c r="I67" s="32"/>
      <c r="J67" s="32"/>
      <c r="K67" s="24"/>
      <c r="L67" s="24"/>
      <c r="M67" s="24"/>
      <c r="N67" s="24"/>
      <c r="O67" s="24"/>
      <c r="P67" s="24"/>
      <c r="Q67" s="24"/>
      <c r="R67" s="24"/>
    </row>
    <row r="68" spans="1:30" ht="13.5" customHeight="1" x14ac:dyDescent="0.25">
      <c r="B68" s="32"/>
      <c r="C68" s="106"/>
      <c r="D68" s="106"/>
      <c r="E68" s="32"/>
      <c r="F68" s="32"/>
      <c r="G68" s="32"/>
      <c r="H68" s="32"/>
      <c r="I68" s="32"/>
      <c r="J68" s="32"/>
      <c r="K68" s="24"/>
      <c r="L68" s="24"/>
      <c r="M68" s="24"/>
      <c r="N68" s="24"/>
      <c r="O68" s="24"/>
      <c r="P68" s="24"/>
      <c r="Q68" s="24"/>
      <c r="R68" s="24"/>
    </row>
    <row r="69" spans="1:30" s="94" customFormat="1" ht="28.35" customHeight="1" x14ac:dyDescent="0.25">
      <c r="B69" s="150" t="s">
        <v>218</v>
      </c>
      <c r="C69" s="150"/>
      <c r="D69" s="150"/>
      <c r="E69" s="150"/>
      <c r="F69" s="150"/>
      <c r="G69" s="150"/>
      <c r="H69" s="150"/>
      <c r="I69" s="150"/>
      <c r="J69" s="150"/>
      <c r="K69" s="34" t="s">
        <v>219</v>
      </c>
      <c r="L69" s="34"/>
      <c r="M69" s="34"/>
      <c r="N69" s="34"/>
      <c r="O69" s="34"/>
      <c r="P69" s="34"/>
      <c r="Q69" s="34"/>
      <c r="R69" s="34"/>
    </row>
    <row r="70" spans="1:30" s="98" customFormat="1" ht="28.35" customHeight="1" x14ac:dyDescent="0.25">
      <c r="A70" s="99"/>
      <c r="B70" s="132" t="s">
        <v>24</v>
      </c>
      <c r="C70" s="274"/>
      <c r="D70" s="274"/>
      <c r="E70" s="274"/>
      <c r="F70" s="274"/>
      <c r="G70" s="274"/>
      <c r="H70" s="274"/>
      <c r="I70" s="274"/>
      <c r="J70" s="274"/>
      <c r="K70" s="34"/>
      <c r="L70" s="34"/>
      <c r="M70" s="34"/>
      <c r="N70" s="34"/>
      <c r="O70" s="34"/>
      <c r="P70" s="34"/>
      <c r="Q70" s="34"/>
      <c r="R70" s="34"/>
      <c r="S70" s="99"/>
      <c r="T70" s="99"/>
      <c r="U70" s="99"/>
      <c r="V70" s="99"/>
      <c r="W70" s="99"/>
      <c r="X70" s="99"/>
      <c r="Y70" s="99"/>
      <c r="Z70" s="99"/>
      <c r="AA70" s="99"/>
      <c r="AB70" s="99"/>
      <c r="AC70" s="99"/>
      <c r="AD70" s="99"/>
    </row>
    <row r="71" spans="1:30" customFormat="1" ht="28.35" customHeight="1" x14ac:dyDescent="0.25">
      <c r="A71" s="93"/>
      <c r="B71" s="132" t="s">
        <v>205</v>
      </c>
      <c r="C71" s="132"/>
      <c r="D71" s="132"/>
      <c r="E71" s="132"/>
      <c r="F71" s="132"/>
      <c r="G71" s="31"/>
      <c r="H71" s="268">
        <v>0</v>
      </c>
      <c r="I71" s="269"/>
      <c r="J71" s="31"/>
      <c r="K71" s="34"/>
      <c r="L71" s="34"/>
      <c r="M71" s="34"/>
      <c r="N71" s="34"/>
      <c r="O71" s="34"/>
      <c r="P71" s="34"/>
      <c r="Q71" s="34"/>
      <c r="R71" s="34"/>
      <c r="S71" s="93"/>
      <c r="T71" s="93"/>
      <c r="U71" s="93"/>
      <c r="V71" s="93"/>
      <c r="W71" s="93"/>
      <c r="X71" s="93"/>
      <c r="Y71" s="93"/>
      <c r="Z71" s="93"/>
      <c r="AA71" s="93"/>
      <c r="AB71" s="93"/>
      <c r="AC71" s="93"/>
      <c r="AD71" s="93"/>
    </row>
    <row r="72" spans="1:30" customFormat="1" ht="28.35" customHeight="1" x14ac:dyDescent="0.25">
      <c r="A72" s="93"/>
      <c r="B72" s="132" t="s">
        <v>206</v>
      </c>
      <c r="C72" s="132"/>
      <c r="D72" s="132"/>
      <c r="E72" s="132"/>
      <c r="F72" s="132"/>
      <c r="G72" s="31"/>
      <c r="H72" s="268">
        <v>0</v>
      </c>
      <c r="I72" s="269"/>
      <c r="J72" s="31"/>
      <c r="K72" s="34"/>
      <c r="L72" s="34"/>
      <c r="M72" s="34"/>
      <c r="N72" s="34"/>
      <c r="O72" s="34"/>
      <c r="P72" s="34"/>
      <c r="Q72" s="34"/>
      <c r="R72" s="34"/>
      <c r="S72" s="93"/>
      <c r="T72" s="93"/>
      <c r="U72" s="93"/>
      <c r="V72" s="93"/>
      <c r="W72" s="93"/>
      <c r="X72" s="93"/>
      <c r="Y72" s="93"/>
      <c r="Z72" s="93"/>
      <c r="AA72" s="93"/>
      <c r="AB72" s="93"/>
      <c r="AC72" s="93"/>
      <c r="AD72" s="93"/>
    </row>
    <row r="73" spans="1:30" customFormat="1" ht="11.25" customHeight="1" x14ac:dyDescent="0.25">
      <c r="A73" s="93"/>
      <c r="B73" s="31"/>
      <c r="C73" s="32"/>
      <c r="D73" s="32"/>
      <c r="E73" s="33"/>
      <c r="F73" s="33"/>
      <c r="G73" s="33"/>
      <c r="H73" s="33"/>
      <c r="I73" s="33"/>
      <c r="J73" s="33"/>
      <c r="K73" s="24"/>
      <c r="L73" s="24"/>
      <c r="M73" s="24"/>
      <c r="N73" s="24"/>
      <c r="O73" s="24"/>
      <c r="P73" s="24"/>
      <c r="Q73" s="24"/>
      <c r="R73" s="24"/>
      <c r="S73" s="93"/>
      <c r="T73" s="93"/>
      <c r="U73" s="93"/>
      <c r="V73" s="93"/>
      <c r="W73" s="93"/>
      <c r="X73" s="93"/>
      <c r="Y73" s="93"/>
      <c r="Z73" s="93"/>
      <c r="AA73" s="93"/>
      <c r="AB73" s="93"/>
      <c r="AC73" s="93"/>
      <c r="AD73" s="93"/>
    </row>
    <row r="74" spans="1:30" customFormat="1" ht="11.25" customHeight="1" x14ac:dyDescent="0.25">
      <c r="A74" s="93"/>
      <c r="B74" s="31"/>
      <c r="C74" s="32"/>
      <c r="D74" s="32"/>
      <c r="E74" s="33"/>
      <c r="F74" s="33"/>
      <c r="G74" s="33"/>
      <c r="H74" s="33"/>
      <c r="I74" s="33"/>
      <c r="J74" s="33"/>
      <c r="K74" s="24"/>
      <c r="L74" s="24"/>
      <c r="M74" s="24"/>
      <c r="N74" s="24"/>
      <c r="O74" s="24"/>
      <c r="P74" s="24"/>
      <c r="Q74" s="24"/>
      <c r="R74" s="24"/>
      <c r="S74" s="93"/>
      <c r="T74" s="93"/>
      <c r="U74" s="93"/>
      <c r="V74" s="93"/>
      <c r="W74" s="93"/>
      <c r="X74" s="93"/>
      <c r="Y74" s="93"/>
      <c r="Z74" s="93"/>
      <c r="AA74" s="93"/>
      <c r="AB74" s="93"/>
      <c r="AC74" s="93"/>
      <c r="AD74" s="93"/>
    </row>
    <row r="75" spans="1:30" s="94" customFormat="1" ht="56.85" customHeight="1" x14ac:dyDescent="0.25">
      <c r="B75" s="150" t="s">
        <v>231</v>
      </c>
      <c r="C75" s="150"/>
      <c r="D75" s="150"/>
      <c r="E75" s="150"/>
      <c r="F75" s="150"/>
      <c r="G75" s="150"/>
      <c r="H75" s="150"/>
      <c r="I75" s="150"/>
      <c r="J75" s="150"/>
      <c r="K75" s="127" t="s">
        <v>220</v>
      </c>
      <c r="L75" s="127"/>
      <c r="M75" s="127"/>
      <c r="N75" s="127"/>
      <c r="O75" s="127"/>
      <c r="P75" s="127"/>
      <c r="Q75" s="127"/>
      <c r="R75" s="127"/>
    </row>
    <row r="76" spans="1:30" customFormat="1" ht="28.35" customHeight="1" x14ac:dyDescent="0.25">
      <c r="A76" s="93"/>
      <c r="B76" s="31" t="s">
        <v>319</v>
      </c>
      <c r="C76" s="32"/>
      <c r="D76" s="32"/>
      <c r="E76" s="33"/>
      <c r="F76" s="33"/>
      <c r="G76" s="33"/>
      <c r="H76" s="33"/>
      <c r="I76" s="33"/>
      <c r="J76" s="33"/>
      <c r="K76" s="24"/>
      <c r="L76" s="24"/>
      <c r="M76" s="24"/>
      <c r="N76" s="24"/>
      <c r="O76" s="24"/>
      <c r="P76" s="24"/>
      <c r="Q76" s="24"/>
      <c r="R76" s="24"/>
      <c r="S76" s="93"/>
      <c r="T76" s="93"/>
      <c r="U76" s="93"/>
      <c r="V76" s="93"/>
      <c r="W76" s="93"/>
      <c r="X76" s="93"/>
      <c r="Y76" s="93"/>
      <c r="Z76" s="93"/>
      <c r="AA76" s="93"/>
      <c r="AB76" s="93"/>
      <c r="AC76" s="93"/>
      <c r="AD76" s="93"/>
    </row>
    <row r="77" spans="1:30" ht="84.95" customHeight="1" x14ac:dyDescent="0.25">
      <c r="B77" s="217" t="s">
        <v>364</v>
      </c>
      <c r="C77" s="218"/>
      <c r="D77" s="218"/>
      <c r="E77" s="218"/>
      <c r="F77" s="218"/>
      <c r="G77" s="218"/>
      <c r="H77" s="218"/>
      <c r="I77" s="218"/>
      <c r="J77" s="219"/>
      <c r="K77" s="39"/>
      <c r="L77" s="39"/>
      <c r="M77" s="39"/>
      <c r="N77" s="39"/>
      <c r="O77" s="39"/>
      <c r="P77" s="39"/>
      <c r="Q77" s="39"/>
      <c r="R77" s="39"/>
    </row>
    <row r="78" spans="1:30" customFormat="1" ht="14.1" customHeight="1" x14ac:dyDescent="0.25">
      <c r="A78" s="93"/>
      <c r="B78" s="31"/>
      <c r="C78" s="32"/>
      <c r="D78" s="32"/>
      <c r="E78" s="33"/>
      <c r="F78" s="33"/>
      <c r="G78" s="33"/>
      <c r="H78" s="33"/>
      <c r="I78" s="33"/>
      <c r="J78" s="33"/>
      <c r="K78" s="24"/>
      <c r="L78" s="24"/>
      <c r="M78" s="24"/>
      <c r="N78" s="24"/>
      <c r="O78" s="24"/>
      <c r="P78" s="24"/>
      <c r="Q78" s="24"/>
      <c r="R78" s="24"/>
      <c r="S78" s="93"/>
      <c r="T78" s="93"/>
      <c r="U78" s="93"/>
      <c r="V78" s="93"/>
      <c r="W78" s="93"/>
      <c r="X78" s="93"/>
      <c r="Y78" s="93"/>
      <c r="Z78" s="93"/>
      <c r="AA78" s="93"/>
      <c r="AB78" s="93"/>
      <c r="AC78" s="93"/>
      <c r="AD78" s="93"/>
    </row>
    <row r="79" spans="1:30" customFormat="1" ht="14.1" customHeight="1" x14ac:dyDescent="0.25">
      <c r="A79" s="93"/>
      <c r="B79" s="31"/>
      <c r="C79" s="32"/>
      <c r="D79" s="32"/>
      <c r="E79" s="33"/>
      <c r="F79" s="33"/>
      <c r="G79" s="33"/>
      <c r="H79" s="33"/>
      <c r="I79" s="33"/>
      <c r="J79" s="33"/>
      <c r="K79" s="24"/>
      <c r="L79" s="24"/>
      <c r="M79" s="24"/>
      <c r="N79" s="24"/>
      <c r="O79" s="24"/>
      <c r="P79" s="24"/>
      <c r="Q79" s="24"/>
      <c r="R79" s="24"/>
      <c r="S79" s="93"/>
      <c r="T79" s="93"/>
      <c r="U79" s="93"/>
      <c r="V79" s="93"/>
      <c r="W79" s="93"/>
      <c r="X79" s="93"/>
      <c r="Y79" s="93"/>
      <c r="Z79" s="93"/>
      <c r="AA79" s="93"/>
      <c r="AB79" s="93"/>
      <c r="AC79" s="93"/>
      <c r="AD79" s="93"/>
    </row>
    <row r="80" spans="1:30" s="94" customFormat="1" ht="42.6" customHeight="1" x14ac:dyDescent="0.25">
      <c r="B80" s="150" t="s">
        <v>222</v>
      </c>
      <c r="C80" s="150"/>
      <c r="D80" s="150"/>
      <c r="E80" s="150"/>
      <c r="F80" s="150"/>
      <c r="G80" s="150"/>
      <c r="H80" s="150"/>
      <c r="I80" s="150"/>
      <c r="J80" s="150"/>
      <c r="K80" s="127" t="s">
        <v>221</v>
      </c>
      <c r="L80" s="127"/>
      <c r="M80" s="127"/>
      <c r="N80" s="127"/>
      <c r="O80" s="127"/>
      <c r="P80" s="127"/>
      <c r="Q80" s="127"/>
      <c r="R80" s="127"/>
    </row>
    <row r="81" spans="1:30" s="95" customFormat="1" ht="14.1" customHeight="1" x14ac:dyDescent="0.25">
      <c r="B81" s="198" t="s">
        <v>145</v>
      </c>
      <c r="C81" s="214"/>
      <c r="D81" s="109"/>
      <c r="E81" s="42"/>
      <c r="F81" s="42"/>
      <c r="G81" s="42"/>
      <c r="H81" s="215"/>
      <c r="I81" s="216"/>
      <c r="J81" s="42"/>
      <c r="K81" s="127"/>
      <c r="L81" s="127"/>
      <c r="M81" s="127"/>
      <c r="N81" s="127"/>
      <c r="O81" s="127"/>
      <c r="P81" s="127"/>
      <c r="Q81" s="127"/>
      <c r="R81" s="127"/>
    </row>
    <row r="82" spans="1:30" s="95" customFormat="1" ht="14.1" customHeight="1" x14ac:dyDescent="0.25">
      <c r="B82" s="55"/>
      <c r="C82" s="55"/>
      <c r="D82" s="55"/>
      <c r="E82" s="55"/>
      <c r="F82" s="55"/>
      <c r="G82" s="55"/>
      <c r="H82" s="55"/>
      <c r="I82" s="55"/>
      <c r="J82" s="55"/>
      <c r="K82" s="39"/>
      <c r="L82" s="39"/>
      <c r="M82" s="39"/>
      <c r="N82" s="39"/>
      <c r="O82" s="39"/>
      <c r="P82" s="39"/>
      <c r="Q82" s="39"/>
      <c r="R82" s="39"/>
    </row>
    <row r="83" spans="1:30" s="95" customFormat="1" ht="14.1" customHeight="1" x14ac:dyDescent="0.25">
      <c r="B83" s="198" t="s">
        <v>144</v>
      </c>
      <c r="C83" s="214"/>
      <c r="D83" s="109"/>
      <c r="E83" s="42"/>
      <c r="F83" s="42"/>
      <c r="G83" s="42"/>
      <c r="H83" s="215"/>
      <c r="I83" s="216"/>
      <c r="J83" s="42"/>
      <c r="K83" s="39"/>
      <c r="L83" s="39"/>
      <c r="M83" s="39"/>
      <c r="N83" s="39"/>
      <c r="O83" s="39"/>
      <c r="P83" s="39"/>
      <c r="Q83" s="39"/>
      <c r="R83" s="39"/>
    </row>
    <row r="84" spans="1:30" s="95" customFormat="1" ht="14.1" customHeight="1" x14ac:dyDescent="0.25">
      <c r="B84" s="55"/>
      <c r="C84" s="55"/>
      <c r="D84" s="55"/>
      <c r="E84" s="55"/>
      <c r="F84" s="55"/>
      <c r="G84" s="55"/>
      <c r="H84" s="55"/>
      <c r="I84" s="55"/>
      <c r="J84" s="55"/>
      <c r="K84" s="39"/>
      <c r="L84" s="39"/>
      <c r="M84" s="39"/>
      <c r="N84" s="39"/>
      <c r="O84" s="39"/>
      <c r="P84" s="39"/>
      <c r="Q84" s="39"/>
      <c r="R84" s="39"/>
    </row>
    <row r="85" spans="1:30" s="95" customFormat="1" ht="14.1" customHeight="1" x14ac:dyDescent="0.25">
      <c r="B85" s="198" t="s">
        <v>143</v>
      </c>
      <c r="C85" s="214"/>
      <c r="D85" s="109"/>
      <c r="E85" s="42"/>
      <c r="F85" s="42"/>
      <c r="G85" s="42"/>
      <c r="H85" s="215"/>
      <c r="I85" s="216"/>
      <c r="J85" s="42"/>
      <c r="K85" s="39"/>
      <c r="L85" s="39"/>
      <c r="M85" s="39"/>
      <c r="N85" s="39"/>
      <c r="O85" s="39"/>
      <c r="P85" s="39"/>
      <c r="Q85" s="39"/>
      <c r="R85" s="39"/>
    </row>
    <row r="86" spans="1:30" s="95" customFormat="1" ht="14.1" customHeight="1" x14ac:dyDescent="0.25">
      <c r="B86" s="55"/>
      <c r="C86" s="55"/>
      <c r="D86" s="55"/>
      <c r="E86" s="55"/>
      <c r="F86" s="55"/>
      <c r="G86" s="55"/>
      <c r="H86" s="55"/>
      <c r="I86" s="55"/>
      <c r="J86" s="55"/>
      <c r="K86" s="39"/>
      <c r="L86" s="39"/>
      <c r="M86" s="39"/>
      <c r="N86" s="39"/>
      <c r="O86" s="39"/>
      <c r="P86" s="39"/>
      <c r="Q86" s="39"/>
      <c r="R86" s="39"/>
    </row>
    <row r="87" spans="1:30" s="95" customFormat="1" ht="28.35" customHeight="1" x14ac:dyDescent="0.25">
      <c r="B87" s="227" t="s">
        <v>199</v>
      </c>
      <c r="C87" s="227"/>
      <c r="D87" s="227"/>
      <c r="E87" s="227"/>
      <c r="F87" s="227"/>
      <c r="G87" s="227"/>
      <c r="H87" s="227"/>
      <c r="I87" s="227"/>
      <c r="J87" s="227"/>
      <c r="K87" s="39"/>
      <c r="L87" s="39"/>
      <c r="M87" s="39"/>
      <c r="N87" s="39"/>
      <c r="O87" s="39"/>
      <c r="P87" s="39"/>
      <c r="Q87" s="39"/>
      <c r="R87" s="39"/>
    </row>
    <row r="88" spans="1:30" ht="84.95" customHeight="1" x14ac:dyDescent="0.25">
      <c r="B88" s="217"/>
      <c r="C88" s="220"/>
      <c r="D88" s="220"/>
      <c r="E88" s="220"/>
      <c r="F88" s="220"/>
      <c r="G88" s="220"/>
      <c r="H88" s="220"/>
      <c r="I88" s="220"/>
      <c r="J88" s="221"/>
      <c r="K88" s="39"/>
      <c r="L88" s="39"/>
      <c r="M88" s="39"/>
      <c r="N88" s="39"/>
      <c r="O88" s="39"/>
      <c r="P88" s="39"/>
      <c r="Q88" s="39"/>
      <c r="R88" s="39"/>
    </row>
    <row r="89" spans="1:30" customFormat="1" ht="11.25" customHeight="1" x14ac:dyDescent="0.25">
      <c r="A89" s="93"/>
      <c r="B89" s="31"/>
      <c r="C89" s="32"/>
      <c r="D89" s="32"/>
      <c r="E89" s="33"/>
      <c r="F89" s="33"/>
      <c r="G89" s="33"/>
      <c r="H89" s="33"/>
      <c r="I89" s="33"/>
      <c r="J89" s="33"/>
      <c r="K89" s="24"/>
      <c r="L89" s="24"/>
      <c r="M89" s="24"/>
      <c r="N89" s="24"/>
      <c r="O89" s="24"/>
      <c r="P89" s="24"/>
      <c r="Q89" s="24"/>
      <c r="R89" s="24"/>
      <c r="S89" s="93"/>
      <c r="T89" s="93"/>
      <c r="U89" s="93"/>
      <c r="V89" s="93"/>
      <c r="W89" s="93"/>
      <c r="X89" s="93"/>
      <c r="Y89" s="93"/>
      <c r="Z89" s="93"/>
      <c r="AA89" s="93"/>
      <c r="AB89" s="93"/>
      <c r="AC89" s="93"/>
      <c r="AD89" s="93"/>
    </row>
    <row r="90" spans="1:30" customFormat="1" ht="11.25" customHeight="1" x14ac:dyDescent="0.25">
      <c r="A90" s="93"/>
      <c r="B90" s="31"/>
      <c r="C90" s="32"/>
      <c r="D90" s="32"/>
      <c r="E90" s="33"/>
      <c r="F90" s="33"/>
      <c r="G90" s="33"/>
      <c r="H90" s="33"/>
      <c r="I90" s="33"/>
      <c r="J90" s="33"/>
      <c r="K90" s="24"/>
      <c r="L90" s="24"/>
      <c r="M90" s="24"/>
      <c r="N90" s="24"/>
      <c r="O90" s="24"/>
      <c r="P90" s="24"/>
      <c r="Q90" s="24"/>
      <c r="R90" s="24"/>
      <c r="S90" s="93"/>
      <c r="T90" s="93"/>
      <c r="U90" s="93"/>
      <c r="V90" s="93"/>
      <c r="W90" s="93"/>
      <c r="X90" s="93"/>
      <c r="Y90" s="93"/>
      <c r="Z90" s="93"/>
      <c r="AA90" s="93"/>
      <c r="AB90" s="93"/>
      <c r="AC90" s="93"/>
      <c r="AD90" s="93"/>
    </row>
    <row r="91" spans="1:30" customFormat="1" ht="11.25" customHeight="1" x14ac:dyDescent="0.25">
      <c r="A91" s="93"/>
      <c r="B91" s="31"/>
      <c r="C91" s="32"/>
      <c r="D91" s="32"/>
      <c r="E91" s="33"/>
      <c r="F91" s="33"/>
      <c r="G91" s="33"/>
      <c r="H91" s="33"/>
      <c r="I91" s="33"/>
      <c r="J91" s="33"/>
      <c r="K91" s="24"/>
      <c r="L91" s="24"/>
      <c r="M91" s="24"/>
      <c r="N91" s="24"/>
      <c r="O91" s="24"/>
      <c r="P91" s="24"/>
      <c r="Q91" s="24"/>
      <c r="R91" s="24"/>
      <c r="S91" s="93"/>
      <c r="T91" s="93"/>
      <c r="U91" s="93"/>
      <c r="V91" s="93"/>
      <c r="W91" s="93"/>
      <c r="X91" s="93"/>
      <c r="Y91" s="93"/>
      <c r="Z91" s="93"/>
      <c r="AA91" s="93"/>
      <c r="AB91" s="93"/>
      <c r="AC91" s="93"/>
      <c r="AD91" s="93"/>
    </row>
    <row r="92" spans="1:30" customFormat="1" ht="11.25" customHeight="1" x14ac:dyDescent="0.25">
      <c r="A92" s="93"/>
      <c r="B92" s="31"/>
      <c r="C92" s="32"/>
      <c r="D92" s="32"/>
      <c r="E92" s="33"/>
      <c r="F92" s="33"/>
      <c r="G92" s="33"/>
      <c r="H92" s="33"/>
      <c r="I92" s="33"/>
      <c r="J92" s="33"/>
      <c r="K92" s="24"/>
      <c r="L92" s="24"/>
      <c r="M92" s="24"/>
      <c r="N92" s="24"/>
      <c r="O92" s="24"/>
      <c r="P92" s="24"/>
      <c r="Q92" s="24"/>
      <c r="R92" s="24"/>
      <c r="S92" s="93"/>
      <c r="T92" s="93"/>
      <c r="U92" s="93"/>
      <c r="V92" s="93"/>
      <c r="W92" s="93"/>
      <c r="X92" s="93"/>
      <c r="Y92" s="93"/>
      <c r="Z92" s="93"/>
      <c r="AA92" s="93"/>
      <c r="AB92" s="93"/>
      <c r="AC92" s="93"/>
      <c r="AD92" s="93"/>
    </row>
    <row r="93" spans="1:30" customFormat="1" ht="11.25" customHeight="1" x14ac:dyDescent="0.25">
      <c r="A93" s="93"/>
      <c r="B93" s="31"/>
      <c r="C93" s="32"/>
      <c r="D93" s="32"/>
      <c r="E93" s="33"/>
      <c r="F93" s="33"/>
      <c r="G93" s="33"/>
      <c r="H93" s="33"/>
      <c r="I93" s="33"/>
      <c r="J93" s="33"/>
      <c r="K93" s="24"/>
      <c r="L93" s="24"/>
      <c r="M93" s="24"/>
      <c r="N93" s="24"/>
      <c r="O93" s="24"/>
      <c r="P93" s="24"/>
      <c r="Q93" s="24"/>
      <c r="R93" s="24"/>
      <c r="S93" s="93"/>
      <c r="T93" s="93"/>
      <c r="U93" s="93"/>
      <c r="V93" s="93"/>
      <c r="W93" s="93"/>
      <c r="X93" s="93"/>
      <c r="Y93" s="93"/>
      <c r="Z93" s="93"/>
      <c r="AA93" s="93"/>
      <c r="AB93" s="93"/>
      <c r="AC93" s="93"/>
      <c r="AD93" s="93"/>
    </row>
    <row r="94" spans="1:30" customFormat="1" ht="11.25" customHeight="1" x14ac:dyDescent="0.25">
      <c r="A94" s="93"/>
      <c r="B94" s="31"/>
      <c r="C94" s="32"/>
      <c r="D94" s="32"/>
      <c r="E94" s="33"/>
      <c r="F94" s="33"/>
      <c r="G94" s="33"/>
      <c r="H94" s="33"/>
      <c r="I94" s="33"/>
      <c r="J94" s="33"/>
      <c r="K94" s="24"/>
      <c r="L94" s="24"/>
      <c r="M94" s="24"/>
      <c r="N94" s="24"/>
      <c r="O94" s="24"/>
      <c r="P94" s="24"/>
      <c r="Q94" s="24"/>
      <c r="R94" s="24"/>
      <c r="S94" s="93"/>
      <c r="T94" s="93"/>
      <c r="U94" s="93"/>
      <c r="V94" s="93"/>
      <c r="W94" s="93"/>
      <c r="X94" s="93"/>
      <c r="Y94" s="93"/>
      <c r="Z94" s="93"/>
      <c r="AA94" s="93"/>
      <c r="AB94" s="93"/>
      <c r="AC94" s="93"/>
      <c r="AD94" s="93"/>
    </row>
    <row r="95" spans="1:30" customFormat="1" ht="11.25" customHeight="1" x14ac:dyDescent="0.25">
      <c r="A95" s="93"/>
      <c r="B95" s="31"/>
      <c r="C95" s="32"/>
      <c r="D95" s="32"/>
      <c r="E95" s="33"/>
      <c r="F95" s="33"/>
      <c r="G95" s="33"/>
      <c r="H95" s="33"/>
      <c r="I95" s="33"/>
      <c r="J95" s="33"/>
      <c r="K95" s="24"/>
      <c r="L95" s="24"/>
      <c r="M95" s="24"/>
      <c r="N95" s="24"/>
      <c r="O95" s="24"/>
      <c r="P95" s="24"/>
      <c r="Q95" s="24"/>
      <c r="R95" s="24"/>
      <c r="S95" s="93"/>
      <c r="T95" s="93"/>
      <c r="U95" s="93"/>
      <c r="V95" s="93"/>
      <c r="W95" s="93"/>
      <c r="X95" s="93"/>
      <c r="Y95" s="93"/>
      <c r="Z95" s="93"/>
      <c r="AA95" s="93"/>
      <c r="AB95" s="93"/>
      <c r="AC95" s="93"/>
      <c r="AD95" s="93"/>
    </row>
    <row r="96" spans="1:30" customFormat="1" ht="11.25" customHeight="1" x14ac:dyDescent="0.25">
      <c r="A96" s="93"/>
      <c r="B96" s="31"/>
      <c r="C96" s="32"/>
      <c r="D96" s="32"/>
      <c r="E96" s="33"/>
      <c r="F96" s="33"/>
      <c r="G96" s="33"/>
      <c r="H96" s="33"/>
      <c r="I96" s="33"/>
      <c r="J96" s="33"/>
      <c r="K96" s="24"/>
      <c r="L96" s="24"/>
      <c r="M96" s="24"/>
      <c r="N96" s="24"/>
      <c r="O96" s="24"/>
      <c r="P96" s="24"/>
      <c r="Q96" s="24"/>
      <c r="R96" s="24"/>
      <c r="S96" s="93"/>
      <c r="T96" s="93"/>
      <c r="U96" s="93"/>
      <c r="V96" s="93"/>
      <c r="W96" s="93"/>
      <c r="X96" s="93"/>
      <c r="Y96" s="93"/>
      <c r="Z96" s="93"/>
      <c r="AA96" s="93"/>
      <c r="AB96" s="93"/>
      <c r="AC96" s="93"/>
      <c r="AD96" s="93"/>
    </row>
    <row r="97" spans="1:30" customFormat="1" ht="11.25" customHeight="1" x14ac:dyDescent="0.25">
      <c r="A97" s="93"/>
      <c r="B97" s="31"/>
      <c r="C97" s="32"/>
      <c r="D97" s="32"/>
      <c r="E97" s="33"/>
      <c r="F97" s="33"/>
      <c r="G97" s="33"/>
      <c r="H97" s="33"/>
      <c r="I97" s="33"/>
      <c r="J97" s="33"/>
      <c r="K97" s="24"/>
      <c r="L97" s="24"/>
      <c r="M97" s="24"/>
      <c r="N97" s="24"/>
      <c r="O97" s="24"/>
      <c r="P97" s="24"/>
      <c r="Q97" s="24"/>
      <c r="R97" s="24"/>
      <c r="S97" s="93"/>
      <c r="T97" s="93"/>
      <c r="U97" s="93"/>
      <c r="V97" s="93"/>
      <c r="W97" s="93"/>
      <c r="X97" s="93"/>
      <c r="Y97" s="93"/>
      <c r="Z97" s="93"/>
      <c r="AA97" s="93"/>
      <c r="AB97" s="93"/>
      <c r="AC97" s="93"/>
      <c r="AD97" s="93"/>
    </row>
    <row r="98" spans="1:30" customFormat="1" ht="11.25" customHeight="1" x14ac:dyDescent="0.25">
      <c r="A98" s="93"/>
      <c r="B98" s="31"/>
      <c r="C98" s="32"/>
      <c r="D98" s="32"/>
      <c r="E98" s="33"/>
      <c r="F98" s="33"/>
      <c r="G98" s="33"/>
      <c r="H98" s="33"/>
      <c r="I98" s="33"/>
      <c r="J98" s="33"/>
      <c r="K98" s="24"/>
      <c r="L98" s="24"/>
      <c r="M98" s="24"/>
      <c r="N98" s="24"/>
      <c r="O98" s="24"/>
      <c r="P98" s="24"/>
      <c r="Q98" s="24"/>
      <c r="R98" s="24"/>
      <c r="S98" s="93"/>
      <c r="T98" s="93"/>
      <c r="U98" s="93"/>
      <c r="V98" s="93"/>
      <c r="W98" s="93"/>
      <c r="X98" s="93"/>
      <c r="Y98" s="93"/>
      <c r="Z98" s="93"/>
      <c r="AA98" s="93"/>
      <c r="AB98" s="93"/>
      <c r="AC98" s="93"/>
      <c r="AD98" s="93"/>
    </row>
    <row r="99" spans="1:30" customFormat="1" ht="11.25" customHeight="1" x14ac:dyDescent="0.25">
      <c r="A99" s="93"/>
      <c r="B99" s="31"/>
      <c r="C99" s="32"/>
      <c r="D99" s="32"/>
      <c r="E99" s="33"/>
      <c r="F99" s="33"/>
      <c r="G99" s="33"/>
      <c r="H99" s="33"/>
      <c r="I99" s="33"/>
      <c r="J99" s="33"/>
      <c r="K99" s="24"/>
      <c r="L99" s="24"/>
      <c r="M99" s="24"/>
      <c r="N99" s="24"/>
      <c r="O99" s="24"/>
      <c r="P99" s="24"/>
      <c r="Q99" s="24"/>
      <c r="R99" s="24"/>
      <c r="S99" s="93"/>
      <c r="T99" s="93"/>
      <c r="U99" s="93"/>
      <c r="V99" s="93"/>
      <c r="W99" s="93"/>
      <c r="X99" s="93"/>
      <c r="Y99" s="93"/>
      <c r="Z99" s="93"/>
      <c r="AA99" s="93"/>
      <c r="AB99" s="93"/>
      <c r="AC99" s="93"/>
      <c r="AD99" s="93"/>
    </row>
    <row r="100" spans="1:30" customFormat="1" ht="11.25" customHeight="1" x14ac:dyDescent="0.25">
      <c r="A100" s="93"/>
      <c r="B100" s="31"/>
      <c r="C100" s="32"/>
      <c r="D100" s="32"/>
      <c r="E100" s="33"/>
      <c r="F100" s="33"/>
      <c r="G100" s="33"/>
      <c r="H100" s="33"/>
      <c r="I100" s="33"/>
      <c r="J100" s="33"/>
      <c r="K100" s="24"/>
      <c r="L100" s="24"/>
      <c r="M100" s="24"/>
      <c r="N100" s="24"/>
      <c r="O100" s="24"/>
      <c r="P100" s="24"/>
      <c r="Q100" s="24"/>
      <c r="R100" s="24"/>
      <c r="S100" s="93"/>
      <c r="T100" s="93"/>
      <c r="U100" s="93"/>
      <c r="V100" s="93"/>
      <c r="W100" s="93"/>
      <c r="X100" s="93"/>
      <c r="Y100" s="93"/>
      <c r="Z100" s="93"/>
      <c r="AA100" s="93"/>
      <c r="AB100" s="93"/>
      <c r="AC100" s="93"/>
      <c r="AD100" s="93"/>
    </row>
    <row r="101" spans="1:30" customFormat="1" ht="11.25" customHeight="1" x14ac:dyDescent="0.25">
      <c r="A101" s="93"/>
      <c r="B101" s="31"/>
      <c r="C101" s="32"/>
      <c r="D101" s="32"/>
      <c r="E101" s="33"/>
      <c r="F101" s="33"/>
      <c r="G101" s="33"/>
      <c r="H101" s="33"/>
      <c r="I101" s="33"/>
      <c r="J101" s="33"/>
      <c r="K101" s="24"/>
      <c r="L101" s="24"/>
      <c r="M101" s="24"/>
      <c r="N101" s="24"/>
      <c r="O101" s="24"/>
      <c r="P101" s="24"/>
      <c r="Q101" s="24"/>
      <c r="R101" s="24"/>
      <c r="S101" s="93"/>
      <c r="T101" s="93"/>
      <c r="U101" s="93"/>
      <c r="V101" s="93"/>
      <c r="W101" s="93"/>
      <c r="X101" s="93"/>
      <c r="Y101" s="93"/>
      <c r="Z101" s="93"/>
      <c r="AA101" s="93"/>
      <c r="AB101" s="93"/>
      <c r="AC101" s="93"/>
      <c r="AD101" s="93"/>
    </row>
    <row r="102" spans="1:30" s="94" customFormat="1" ht="28.35" customHeight="1" x14ac:dyDescent="0.25">
      <c r="B102" s="150" t="s">
        <v>25</v>
      </c>
      <c r="C102" s="151"/>
      <c r="D102" s="151"/>
      <c r="E102" s="151"/>
      <c r="F102" s="151"/>
      <c r="G102" s="151"/>
      <c r="H102" s="151"/>
      <c r="I102" s="151"/>
      <c r="J102" s="151"/>
      <c r="K102" s="77"/>
      <c r="L102" s="77"/>
      <c r="M102" s="77"/>
      <c r="N102" s="77"/>
      <c r="O102" s="77"/>
      <c r="P102" s="77"/>
      <c r="Q102" s="77"/>
      <c r="R102" s="77"/>
    </row>
    <row r="103" spans="1:30" s="94" customFormat="1" ht="28.35" customHeight="1" x14ac:dyDescent="0.25">
      <c r="B103" s="150" t="s">
        <v>223</v>
      </c>
      <c r="C103" s="151"/>
      <c r="D103" s="151"/>
      <c r="E103" s="151"/>
      <c r="F103" s="151"/>
      <c r="G103" s="151"/>
      <c r="H103" s="151"/>
      <c r="I103" s="151"/>
      <c r="J103" s="151"/>
      <c r="K103" s="127" t="s">
        <v>260</v>
      </c>
      <c r="L103" s="127"/>
      <c r="M103" s="127"/>
      <c r="N103" s="127"/>
      <c r="O103" s="127"/>
      <c r="P103" s="127"/>
      <c r="Q103" s="127"/>
      <c r="R103" s="127"/>
    </row>
    <row r="104" spans="1:30" s="73" customFormat="1" ht="28.35" customHeight="1" x14ac:dyDescent="0.25">
      <c r="B104" s="222" t="s">
        <v>258</v>
      </c>
      <c r="C104" s="223"/>
      <c r="D104" s="223"/>
      <c r="E104" s="223"/>
      <c r="F104" s="223"/>
      <c r="G104" s="223"/>
      <c r="H104" s="223"/>
      <c r="I104" s="223"/>
      <c r="J104" s="223"/>
      <c r="K104" s="127"/>
      <c r="L104" s="127"/>
      <c r="M104" s="127"/>
      <c r="N104" s="127"/>
      <c r="O104" s="127"/>
      <c r="P104" s="127"/>
      <c r="Q104" s="127"/>
      <c r="R104" s="127"/>
    </row>
    <row r="105" spans="1:30" ht="15.75" customHeight="1" x14ac:dyDescent="0.25">
      <c r="B105" s="38" t="s">
        <v>26</v>
      </c>
      <c r="C105" s="225" t="s">
        <v>224</v>
      </c>
      <c r="D105" s="225"/>
      <c r="E105" s="226" t="s">
        <v>27</v>
      </c>
      <c r="F105" s="226"/>
      <c r="G105" s="226"/>
      <c r="H105" s="226"/>
      <c r="I105" s="226"/>
      <c r="J105" s="226"/>
      <c r="K105" s="127"/>
      <c r="L105" s="127"/>
      <c r="M105" s="127"/>
      <c r="N105" s="127"/>
      <c r="O105" s="127"/>
      <c r="P105" s="127"/>
      <c r="Q105" s="127"/>
      <c r="R105" s="127"/>
    </row>
    <row r="106" spans="1:30" ht="12.75" customHeight="1" x14ac:dyDescent="0.25">
      <c r="B106" s="67"/>
      <c r="C106" s="224"/>
      <c r="D106" s="224"/>
      <c r="E106" s="212"/>
      <c r="F106" s="212"/>
      <c r="G106" s="212"/>
      <c r="H106" s="212"/>
      <c r="I106" s="212"/>
      <c r="J106" s="212"/>
      <c r="K106" s="127"/>
      <c r="L106" s="127"/>
      <c r="M106" s="127"/>
      <c r="N106" s="127"/>
      <c r="O106" s="127"/>
      <c r="P106" s="127"/>
      <c r="Q106" s="127"/>
      <c r="R106" s="127"/>
    </row>
    <row r="107" spans="1:30" ht="12.75" customHeight="1" x14ac:dyDescent="0.25">
      <c r="B107" s="67"/>
      <c r="C107" s="213"/>
      <c r="D107" s="213"/>
      <c r="E107" s="212"/>
      <c r="F107" s="212"/>
      <c r="G107" s="212"/>
      <c r="H107" s="212"/>
      <c r="I107" s="212"/>
      <c r="J107" s="212"/>
      <c r="K107" s="127"/>
      <c r="L107" s="127"/>
      <c r="M107" s="127"/>
      <c r="N107" s="127"/>
      <c r="O107" s="127"/>
      <c r="P107" s="127"/>
      <c r="Q107" s="127"/>
      <c r="R107" s="127"/>
    </row>
    <row r="108" spans="1:30" ht="12.75" customHeight="1" x14ac:dyDescent="0.25">
      <c r="B108" s="67"/>
      <c r="C108" s="213"/>
      <c r="D108" s="213"/>
      <c r="E108" s="212"/>
      <c r="F108" s="212"/>
      <c r="G108" s="212"/>
      <c r="H108" s="212"/>
      <c r="I108" s="212"/>
      <c r="J108" s="212"/>
      <c r="K108" s="127"/>
      <c r="L108" s="127"/>
      <c r="M108" s="127"/>
      <c r="N108" s="127"/>
      <c r="O108" s="127"/>
      <c r="P108" s="127"/>
      <c r="Q108" s="127"/>
      <c r="R108" s="127"/>
    </row>
    <row r="109" spans="1:30" ht="12.75" customHeight="1" x14ac:dyDescent="0.25">
      <c r="B109" s="67"/>
      <c r="C109" s="213"/>
      <c r="D109" s="213"/>
      <c r="E109" s="212"/>
      <c r="F109" s="212"/>
      <c r="G109" s="212"/>
      <c r="H109" s="212"/>
      <c r="I109" s="212"/>
      <c r="J109" s="212"/>
      <c r="K109" s="39"/>
      <c r="L109" s="39"/>
      <c r="M109" s="39"/>
      <c r="N109" s="39"/>
      <c r="O109" s="39"/>
      <c r="P109" s="39"/>
      <c r="Q109" s="39"/>
      <c r="R109" s="39"/>
    </row>
    <row r="110" spans="1:30" ht="12.75" customHeight="1" x14ac:dyDescent="0.25">
      <c r="B110" s="67"/>
      <c r="C110" s="213"/>
      <c r="D110" s="213"/>
      <c r="E110" s="212"/>
      <c r="F110" s="212"/>
      <c r="G110" s="212"/>
      <c r="H110" s="212"/>
      <c r="I110" s="212"/>
      <c r="J110" s="212"/>
      <c r="K110" s="127" t="s">
        <v>225</v>
      </c>
      <c r="L110" s="127"/>
      <c r="M110" s="127"/>
      <c r="N110" s="127"/>
      <c r="O110" s="127"/>
      <c r="P110" s="127"/>
      <c r="Q110" s="127"/>
      <c r="R110" s="127"/>
    </row>
    <row r="111" spans="1:30" ht="12.75" customHeight="1" x14ac:dyDescent="0.25">
      <c r="B111" s="67"/>
      <c r="C111" s="213"/>
      <c r="D111" s="213"/>
      <c r="E111" s="212"/>
      <c r="F111" s="212"/>
      <c r="G111" s="212"/>
      <c r="H111" s="212"/>
      <c r="I111" s="212"/>
      <c r="J111" s="212"/>
      <c r="K111" s="127"/>
      <c r="L111" s="127"/>
      <c r="M111" s="127"/>
      <c r="N111" s="127"/>
      <c r="O111" s="127"/>
      <c r="P111" s="127"/>
      <c r="Q111" s="127"/>
      <c r="R111" s="127"/>
    </row>
    <row r="112" spans="1:30" ht="12.75" customHeight="1" x14ac:dyDescent="0.25">
      <c r="B112" s="67"/>
      <c r="C112" s="213"/>
      <c r="D112" s="213"/>
      <c r="E112" s="212"/>
      <c r="F112" s="212"/>
      <c r="G112" s="212"/>
      <c r="H112" s="212"/>
      <c r="I112" s="212"/>
      <c r="J112" s="212"/>
      <c r="K112" s="127"/>
      <c r="L112" s="127"/>
      <c r="M112" s="127"/>
      <c r="N112" s="127"/>
      <c r="O112" s="127"/>
      <c r="P112" s="127"/>
      <c r="Q112" s="127"/>
      <c r="R112" s="127"/>
    </row>
    <row r="113" spans="1:30" ht="12.75" customHeight="1" x14ac:dyDescent="0.25">
      <c r="B113" s="67"/>
      <c r="C113" s="213"/>
      <c r="D113" s="213"/>
      <c r="E113" s="212"/>
      <c r="F113" s="212"/>
      <c r="G113" s="212"/>
      <c r="H113" s="212"/>
      <c r="I113" s="212"/>
      <c r="J113" s="212"/>
      <c r="K113" s="39"/>
      <c r="L113" s="39"/>
      <c r="M113" s="39"/>
      <c r="N113" s="39"/>
      <c r="O113" s="39"/>
      <c r="P113" s="39"/>
      <c r="Q113" s="39"/>
      <c r="R113" s="39"/>
    </row>
    <row r="114" spans="1:30" ht="12.75" customHeight="1" x14ac:dyDescent="0.25">
      <c r="B114" s="67"/>
      <c r="C114" s="213"/>
      <c r="D114" s="213"/>
      <c r="E114" s="212"/>
      <c r="F114" s="212"/>
      <c r="G114" s="212"/>
      <c r="H114" s="212"/>
      <c r="I114" s="212"/>
      <c r="J114" s="212"/>
      <c r="K114" s="39"/>
      <c r="L114" s="39"/>
      <c r="M114" s="39"/>
      <c r="N114" s="39"/>
      <c r="O114" s="39"/>
      <c r="P114" s="39"/>
      <c r="Q114" s="39"/>
      <c r="R114" s="39"/>
    </row>
    <row r="115" spans="1:30" s="95" customFormat="1" ht="12.75" customHeight="1" x14ac:dyDescent="0.25">
      <c r="B115" s="67"/>
      <c r="C115" s="213"/>
      <c r="D115" s="213"/>
      <c r="E115" s="212"/>
      <c r="F115" s="212"/>
      <c r="G115" s="212"/>
      <c r="H115" s="212"/>
      <c r="I115" s="212"/>
      <c r="J115" s="212"/>
      <c r="K115" s="39"/>
      <c r="L115" s="39"/>
      <c r="M115" s="39"/>
      <c r="N115" s="39"/>
      <c r="O115" s="39"/>
      <c r="P115" s="39"/>
      <c r="Q115" s="39"/>
      <c r="R115" s="39"/>
    </row>
    <row r="116" spans="1:30" s="97" customFormat="1" ht="12" customHeight="1" x14ac:dyDescent="0.25">
      <c r="B116" s="67"/>
      <c r="C116" s="213"/>
      <c r="D116" s="213"/>
      <c r="E116" s="212"/>
      <c r="F116" s="212"/>
      <c r="G116" s="212"/>
      <c r="H116" s="212"/>
      <c r="I116" s="212"/>
      <c r="J116" s="212"/>
      <c r="K116" s="47"/>
      <c r="L116" s="47"/>
      <c r="M116" s="47"/>
      <c r="N116" s="47"/>
      <c r="O116" s="47"/>
      <c r="P116" s="47"/>
      <c r="Q116" s="47"/>
      <c r="R116" s="47"/>
    </row>
    <row r="117" spans="1:30" s="97" customFormat="1" ht="12" customHeight="1" x14ac:dyDescent="0.25">
      <c r="B117" s="67"/>
      <c r="C117" s="213"/>
      <c r="D117" s="213"/>
      <c r="E117" s="212"/>
      <c r="F117" s="212"/>
      <c r="G117" s="212"/>
      <c r="H117" s="212"/>
      <c r="I117" s="212"/>
      <c r="J117" s="212"/>
      <c r="K117" s="81"/>
      <c r="L117" s="81"/>
      <c r="M117" s="81"/>
      <c r="N117" s="81"/>
      <c r="O117" s="81"/>
      <c r="P117" s="81"/>
      <c r="Q117" s="81"/>
      <c r="R117" s="81"/>
    </row>
    <row r="118" spans="1:30" customFormat="1" ht="11.25" customHeight="1" x14ac:dyDescent="0.25">
      <c r="A118" s="93"/>
      <c r="B118" s="31"/>
      <c r="C118" s="32"/>
      <c r="D118" s="32"/>
      <c r="E118" s="33"/>
      <c r="F118" s="33"/>
      <c r="G118" s="33"/>
      <c r="H118" s="33"/>
      <c r="I118" s="33"/>
      <c r="J118" s="33"/>
      <c r="K118" s="24"/>
      <c r="L118" s="24"/>
      <c r="M118" s="24"/>
      <c r="N118" s="24"/>
      <c r="O118" s="24"/>
      <c r="P118" s="24"/>
      <c r="Q118" s="24"/>
      <c r="R118" s="24"/>
      <c r="S118" s="93"/>
      <c r="T118" s="93"/>
      <c r="U118" s="93"/>
      <c r="V118" s="93"/>
      <c r="W118" s="93"/>
      <c r="X118" s="93"/>
      <c r="Y118" s="93"/>
      <c r="Z118" s="93"/>
      <c r="AA118" s="93"/>
      <c r="AB118" s="93"/>
      <c r="AC118" s="93"/>
      <c r="AD118" s="93"/>
    </row>
    <row r="119" spans="1:30" customFormat="1" ht="11.25" customHeight="1" x14ac:dyDescent="0.25">
      <c r="A119" s="93"/>
      <c r="B119" s="31"/>
      <c r="C119" s="32"/>
      <c r="D119" s="32"/>
      <c r="E119" s="33"/>
      <c r="F119" s="33"/>
      <c r="G119" s="33"/>
      <c r="H119" s="33"/>
      <c r="I119" s="33"/>
      <c r="J119" s="33"/>
      <c r="K119" s="24"/>
      <c r="L119" s="24"/>
      <c r="M119" s="24"/>
      <c r="N119" s="24"/>
      <c r="O119" s="24"/>
      <c r="P119" s="24"/>
      <c r="Q119" s="24"/>
      <c r="R119" s="24"/>
      <c r="S119" s="93"/>
      <c r="T119" s="93"/>
      <c r="U119" s="93"/>
      <c r="V119" s="93"/>
      <c r="W119" s="93"/>
      <c r="X119" s="93"/>
      <c r="Y119" s="93"/>
      <c r="Z119" s="93"/>
      <c r="AA119" s="93"/>
      <c r="AB119" s="93"/>
      <c r="AC119" s="93"/>
      <c r="AD119" s="93"/>
    </row>
    <row r="120" spans="1:30" customFormat="1" ht="11.25" customHeight="1" x14ac:dyDescent="0.25">
      <c r="A120" s="93"/>
      <c r="B120" s="31"/>
      <c r="C120" s="32"/>
      <c r="D120" s="32"/>
      <c r="E120" s="33"/>
      <c r="F120" s="33"/>
      <c r="G120" s="33"/>
      <c r="H120" s="33"/>
      <c r="I120" s="33"/>
      <c r="J120" s="33"/>
      <c r="K120" s="24"/>
      <c r="L120" s="24"/>
      <c r="M120" s="24"/>
      <c r="N120" s="24"/>
      <c r="O120" s="24"/>
      <c r="P120" s="24"/>
      <c r="Q120" s="24"/>
      <c r="R120" s="24"/>
      <c r="S120" s="93"/>
      <c r="T120" s="93"/>
      <c r="U120" s="93"/>
      <c r="V120" s="93"/>
      <c r="W120" s="93"/>
      <c r="X120" s="93"/>
      <c r="Y120" s="93"/>
      <c r="Z120" s="93"/>
      <c r="AA120" s="93"/>
      <c r="AB120" s="93"/>
      <c r="AC120" s="93"/>
      <c r="AD120" s="93"/>
    </row>
    <row r="121" spans="1:30" ht="42.6" customHeight="1" x14ac:dyDescent="0.25">
      <c r="B121" s="150" t="s">
        <v>262</v>
      </c>
      <c r="C121" s="286"/>
      <c r="D121" s="286"/>
      <c r="E121" s="286"/>
      <c r="F121" s="286"/>
      <c r="G121" s="286"/>
      <c r="H121" s="286"/>
      <c r="I121" s="286"/>
      <c r="J121" s="286"/>
      <c r="K121" s="127" t="s">
        <v>261</v>
      </c>
      <c r="L121" s="127"/>
      <c r="M121" s="127"/>
      <c r="N121" s="127"/>
      <c r="O121" s="127"/>
      <c r="P121" s="127"/>
      <c r="Q121" s="127"/>
      <c r="R121" s="127"/>
    </row>
    <row r="122" spans="1:30" s="96" customFormat="1" ht="28.35" customHeight="1" x14ac:dyDescent="0.25">
      <c r="B122" s="210" t="s">
        <v>259</v>
      </c>
      <c r="C122" s="211"/>
      <c r="D122" s="211"/>
      <c r="E122" s="211"/>
      <c r="F122" s="211"/>
      <c r="G122" s="211"/>
      <c r="H122" s="211"/>
      <c r="I122" s="211"/>
      <c r="J122" s="211"/>
      <c r="K122" s="39"/>
      <c r="L122" s="39"/>
      <c r="M122" s="39"/>
      <c r="N122" s="39"/>
      <c r="O122" s="39"/>
      <c r="P122" s="39"/>
      <c r="Q122" s="39"/>
      <c r="R122" s="39"/>
    </row>
    <row r="123" spans="1:30" ht="40.5" customHeight="1" x14ac:dyDescent="0.25">
      <c r="B123" s="38" t="s">
        <v>26</v>
      </c>
      <c r="C123" s="40" t="s">
        <v>224</v>
      </c>
      <c r="D123" s="204" t="s">
        <v>28</v>
      </c>
      <c r="E123" s="204"/>
      <c r="F123" s="204" t="s">
        <v>212</v>
      </c>
      <c r="G123" s="204"/>
      <c r="H123" s="204"/>
      <c r="I123" s="204" t="s">
        <v>211</v>
      </c>
      <c r="J123" s="204"/>
      <c r="K123" s="127" t="s">
        <v>225</v>
      </c>
      <c r="L123" s="127"/>
      <c r="M123" s="127"/>
      <c r="N123" s="127"/>
      <c r="O123" s="127"/>
      <c r="P123" s="127"/>
      <c r="Q123" s="127"/>
      <c r="R123" s="127"/>
    </row>
    <row r="124" spans="1:30" ht="14.1" customHeight="1" x14ac:dyDescent="0.25">
      <c r="B124" s="67"/>
      <c r="C124" s="79"/>
      <c r="D124" s="203"/>
      <c r="E124" s="203"/>
      <c r="F124" s="203"/>
      <c r="G124" s="203"/>
      <c r="H124" s="203"/>
      <c r="I124" s="203"/>
      <c r="J124" s="203"/>
      <c r="L124" s="39"/>
      <c r="M124" s="39"/>
      <c r="N124" s="39"/>
      <c r="O124" s="39"/>
      <c r="P124" s="39"/>
      <c r="Q124" s="39"/>
      <c r="R124" s="39"/>
    </row>
    <row r="125" spans="1:30" ht="14.1" customHeight="1" x14ac:dyDescent="0.25">
      <c r="B125" s="67"/>
      <c r="C125" s="79"/>
      <c r="D125" s="203"/>
      <c r="E125" s="203"/>
      <c r="F125" s="203"/>
      <c r="G125" s="203"/>
      <c r="H125" s="203"/>
      <c r="I125" s="203"/>
      <c r="J125" s="203"/>
      <c r="K125" s="39"/>
      <c r="L125" s="39"/>
      <c r="M125" s="39"/>
      <c r="N125" s="39"/>
      <c r="O125" s="39"/>
      <c r="P125" s="39"/>
      <c r="Q125" s="39"/>
      <c r="R125" s="39"/>
    </row>
    <row r="126" spans="1:30" ht="14.1" customHeight="1" x14ac:dyDescent="0.25">
      <c r="B126" s="67"/>
      <c r="C126" s="79"/>
      <c r="D126" s="203"/>
      <c r="E126" s="203"/>
      <c r="F126" s="203"/>
      <c r="G126" s="203"/>
      <c r="H126" s="203"/>
      <c r="I126" s="203"/>
      <c r="J126" s="203"/>
      <c r="K126" s="39"/>
      <c r="L126" s="39"/>
      <c r="M126" s="39"/>
      <c r="N126" s="39"/>
      <c r="O126" s="39"/>
      <c r="P126" s="39"/>
      <c r="Q126" s="39"/>
      <c r="R126" s="39"/>
    </row>
    <row r="127" spans="1:30" ht="14.1" customHeight="1" x14ac:dyDescent="0.25">
      <c r="B127" s="67"/>
      <c r="C127" s="79"/>
      <c r="D127" s="203"/>
      <c r="E127" s="203"/>
      <c r="F127" s="203"/>
      <c r="G127" s="203"/>
      <c r="H127" s="203"/>
      <c r="I127" s="203"/>
      <c r="J127" s="203"/>
      <c r="K127" s="39"/>
      <c r="L127" s="39"/>
      <c r="M127" s="39"/>
      <c r="N127" s="39"/>
      <c r="O127" s="39"/>
      <c r="P127" s="39"/>
      <c r="Q127" s="39"/>
      <c r="R127" s="39"/>
    </row>
    <row r="128" spans="1:30" ht="14.1" customHeight="1" x14ac:dyDescent="0.25">
      <c r="B128" s="67"/>
      <c r="C128" s="79"/>
      <c r="D128" s="203"/>
      <c r="E128" s="203"/>
      <c r="F128" s="203"/>
      <c r="G128" s="203"/>
      <c r="H128" s="203"/>
      <c r="I128" s="203"/>
      <c r="J128" s="203"/>
      <c r="K128" s="39"/>
      <c r="L128" s="39"/>
      <c r="M128" s="39"/>
      <c r="N128" s="39"/>
      <c r="O128" s="39"/>
      <c r="P128" s="39"/>
      <c r="Q128" s="39"/>
      <c r="R128" s="39"/>
    </row>
    <row r="129" spans="1:30" ht="14.1" customHeight="1" x14ac:dyDescent="0.25">
      <c r="B129" s="67"/>
      <c r="C129" s="79"/>
      <c r="D129" s="203"/>
      <c r="E129" s="203"/>
      <c r="F129" s="203"/>
      <c r="G129" s="203"/>
      <c r="H129" s="203"/>
      <c r="I129" s="203"/>
      <c r="J129" s="203"/>
      <c r="K129" s="39"/>
      <c r="L129" s="39"/>
      <c r="M129" s="39"/>
      <c r="N129" s="39"/>
      <c r="O129" s="39"/>
      <c r="P129" s="39"/>
      <c r="Q129" s="39"/>
      <c r="R129" s="39"/>
    </row>
    <row r="130" spans="1:30" ht="14.1" customHeight="1" x14ac:dyDescent="0.25">
      <c r="B130" s="67"/>
      <c r="C130" s="79"/>
      <c r="D130" s="203"/>
      <c r="E130" s="203"/>
      <c r="F130" s="203"/>
      <c r="G130" s="203"/>
      <c r="H130" s="203"/>
      <c r="I130" s="203"/>
      <c r="J130" s="203"/>
      <c r="K130" s="39"/>
      <c r="L130" s="39"/>
      <c r="M130" s="39"/>
      <c r="N130" s="39"/>
      <c r="O130" s="39"/>
      <c r="P130" s="39"/>
      <c r="Q130" s="39"/>
      <c r="R130" s="39"/>
    </row>
    <row r="131" spans="1:30" ht="14.1" customHeight="1" x14ac:dyDescent="0.25">
      <c r="B131" s="67"/>
      <c r="C131" s="79"/>
      <c r="D131" s="203"/>
      <c r="E131" s="203"/>
      <c r="F131" s="203"/>
      <c r="G131" s="203"/>
      <c r="H131" s="203"/>
      <c r="I131" s="203"/>
      <c r="J131" s="203"/>
      <c r="K131" s="39"/>
      <c r="L131" s="39"/>
      <c r="M131" s="39"/>
      <c r="N131" s="39"/>
      <c r="O131" s="39"/>
      <c r="P131" s="39"/>
      <c r="Q131" s="39"/>
      <c r="R131" s="39"/>
    </row>
    <row r="132" spans="1:30" ht="14.1" customHeight="1" x14ac:dyDescent="0.25">
      <c r="B132" s="67"/>
      <c r="C132" s="79"/>
      <c r="D132" s="203"/>
      <c r="E132" s="203"/>
      <c r="F132" s="203"/>
      <c r="G132" s="203"/>
      <c r="H132" s="203"/>
      <c r="I132" s="203"/>
      <c r="J132" s="203"/>
      <c r="K132" s="39"/>
      <c r="L132" s="39"/>
      <c r="M132" s="39"/>
      <c r="N132" s="39"/>
      <c r="O132" s="39"/>
      <c r="P132" s="39"/>
      <c r="Q132" s="39"/>
      <c r="R132" s="39"/>
    </row>
    <row r="133" spans="1:30" ht="14.1" customHeight="1" x14ac:dyDescent="0.25">
      <c r="B133" s="67"/>
      <c r="C133" s="79"/>
      <c r="D133" s="203"/>
      <c r="E133" s="203"/>
      <c r="F133" s="203"/>
      <c r="G133" s="203"/>
      <c r="H133" s="203"/>
      <c r="I133" s="203"/>
      <c r="J133" s="203"/>
      <c r="K133" s="39"/>
      <c r="L133" s="39"/>
      <c r="M133" s="39"/>
      <c r="N133" s="39"/>
      <c r="O133" s="39"/>
      <c r="P133" s="39"/>
      <c r="Q133" s="39"/>
      <c r="R133" s="39"/>
    </row>
    <row r="134" spans="1:30" ht="14.1" customHeight="1" x14ac:dyDescent="0.25">
      <c r="B134" s="67"/>
      <c r="C134" s="79"/>
      <c r="D134" s="203"/>
      <c r="E134" s="203"/>
      <c r="F134" s="203"/>
      <c r="G134" s="203"/>
      <c r="H134" s="203"/>
      <c r="I134" s="203"/>
      <c r="J134" s="203"/>
      <c r="K134" s="39"/>
      <c r="L134" s="39"/>
      <c r="M134" s="39"/>
      <c r="N134" s="39"/>
      <c r="O134" s="39"/>
      <c r="P134" s="39"/>
      <c r="Q134" s="39"/>
      <c r="R134" s="39"/>
    </row>
    <row r="135" spans="1:30" ht="14.1" customHeight="1" x14ac:dyDescent="0.25">
      <c r="B135" s="67"/>
      <c r="C135" s="79"/>
      <c r="D135" s="203"/>
      <c r="E135" s="203"/>
      <c r="F135" s="203"/>
      <c r="G135" s="203"/>
      <c r="H135" s="203"/>
      <c r="I135" s="203"/>
      <c r="J135" s="203"/>
      <c r="K135" s="39"/>
      <c r="L135" s="39"/>
      <c r="M135" s="39"/>
      <c r="N135" s="39"/>
      <c r="O135" s="39"/>
      <c r="P135" s="39"/>
      <c r="Q135" s="39"/>
      <c r="R135" s="39"/>
    </row>
    <row r="136" spans="1:30" customFormat="1" ht="11.25" customHeight="1" x14ac:dyDescent="0.25">
      <c r="A136" s="93"/>
      <c r="B136" s="31"/>
      <c r="C136" s="32"/>
      <c r="D136" s="32"/>
      <c r="E136" s="33"/>
      <c r="F136" s="33"/>
      <c r="G136" s="33"/>
      <c r="H136" s="33"/>
      <c r="I136" s="33"/>
      <c r="J136" s="33"/>
      <c r="K136" s="39"/>
      <c r="L136" s="39"/>
      <c r="M136" s="39"/>
      <c r="N136" s="39"/>
      <c r="O136" s="39"/>
      <c r="P136" s="39"/>
      <c r="Q136" s="39"/>
      <c r="R136" s="39"/>
      <c r="S136" s="93"/>
      <c r="T136" s="93"/>
      <c r="U136" s="93"/>
      <c r="V136" s="93"/>
      <c r="W136" s="93"/>
      <c r="X136" s="93"/>
      <c r="Y136" s="93"/>
      <c r="Z136" s="93"/>
      <c r="AA136" s="93"/>
      <c r="AB136" s="93"/>
      <c r="AC136" s="93"/>
      <c r="AD136" s="93"/>
    </row>
    <row r="137" spans="1:30" customFormat="1" ht="28.35" customHeight="1" x14ac:dyDescent="0.25">
      <c r="A137" s="93"/>
      <c r="B137" s="210" t="s">
        <v>207</v>
      </c>
      <c r="C137" s="262"/>
      <c r="D137" s="262"/>
      <c r="E137" s="262"/>
      <c r="F137" s="262"/>
      <c r="G137" s="262"/>
      <c r="H137" s="262"/>
      <c r="I137" s="262"/>
      <c r="J137" s="262"/>
      <c r="K137" s="41"/>
      <c r="L137" s="41"/>
      <c r="M137" s="41"/>
      <c r="N137" s="41"/>
      <c r="O137" s="41"/>
      <c r="P137" s="41"/>
      <c r="Q137" s="41"/>
      <c r="R137" s="41"/>
      <c r="S137" s="93"/>
      <c r="T137" s="93"/>
      <c r="U137" s="93"/>
      <c r="V137" s="93"/>
      <c r="W137" s="93"/>
      <c r="X137" s="93"/>
      <c r="Y137" s="93"/>
      <c r="Z137" s="93"/>
      <c r="AA137" s="93"/>
      <c r="AB137" s="93"/>
      <c r="AC137" s="93"/>
      <c r="AD137" s="93"/>
    </row>
    <row r="138" spans="1:30" ht="113.25" customHeight="1" x14ac:dyDescent="0.25">
      <c r="B138" s="304" t="s">
        <v>370</v>
      </c>
      <c r="C138" s="264"/>
      <c r="D138" s="264"/>
      <c r="E138" s="264"/>
      <c r="F138" s="264"/>
      <c r="G138" s="264"/>
      <c r="H138" s="264"/>
      <c r="I138" s="264"/>
      <c r="J138" s="265"/>
    </row>
    <row r="139" spans="1:30" customFormat="1" ht="11.25" customHeight="1" x14ac:dyDescent="0.25">
      <c r="A139" s="93"/>
      <c r="B139" s="31"/>
      <c r="C139" s="32"/>
      <c r="D139" s="32"/>
      <c r="E139" s="33"/>
      <c r="F139" s="33"/>
      <c r="G139" s="33"/>
      <c r="H139" s="33"/>
      <c r="I139" s="33"/>
      <c r="J139" s="33"/>
      <c r="K139" s="41"/>
      <c r="L139" s="41"/>
      <c r="M139" s="41"/>
      <c r="N139" s="41"/>
      <c r="O139" s="41"/>
      <c r="P139" s="41"/>
      <c r="Q139" s="41"/>
      <c r="R139" s="41"/>
      <c r="S139" s="93"/>
      <c r="T139" s="93"/>
      <c r="U139" s="93"/>
      <c r="V139" s="93"/>
      <c r="W139" s="93"/>
      <c r="X139" s="93"/>
      <c r="Y139" s="93"/>
      <c r="Z139" s="93"/>
      <c r="AA139" s="93"/>
      <c r="AB139" s="93"/>
      <c r="AC139" s="93"/>
      <c r="AD139" s="93"/>
    </row>
    <row r="140" spans="1:30" customFormat="1" ht="11.25" customHeight="1" x14ac:dyDescent="0.25">
      <c r="A140" s="93"/>
      <c r="B140" s="31"/>
      <c r="C140" s="32"/>
      <c r="D140" s="32"/>
      <c r="E140" s="33"/>
      <c r="F140" s="33"/>
      <c r="G140" s="33"/>
      <c r="H140" s="33"/>
      <c r="I140" s="33"/>
      <c r="J140" s="33"/>
      <c r="K140" s="41"/>
      <c r="L140" s="41"/>
      <c r="M140" s="41"/>
      <c r="N140" s="41"/>
      <c r="O140" s="41"/>
      <c r="P140" s="41"/>
      <c r="Q140" s="41"/>
      <c r="R140" s="41"/>
      <c r="S140" s="93"/>
      <c r="T140" s="93"/>
      <c r="U140" s="93"/>
      <c r="V140" s="93"/>
      <c r="W140" s="93"/>
      <c r="X140" s="93"/>
      <c r="Y140" s="93"/>
      <c r="Z140" s="93"/>
      <c r="AA140" s="93"/>
      <c r="AB140" s="93"/>
      <c r="AC140" s="93"/>
      <c r="AD140" s="93"/>
    </row>
    <row r="141" spans="1:30" s="94" customFormat="1" ht="42.6" customHeight="1" x14ac:dyDescent="0.25">
      <c r="B141" s="197" t="s">
        <v>263</v>
      </c>
      <c r="C141" s="151"/>
      <c r="D141" s="151"/>
      <c r="E141" s="151"/>
      <c r="F141" s="151"/>
      <c r="G141" s="151"/>
      <c r="H141" s="151"/>
      <c r="I141" s="151"/>
      <c r="J141" s="151"/>
      <c r="K141" s="127" t="s">
        <v>330</v>
      </c>
      <c r="L141" s="127"/>
      <c r="M141" s="127"/>
      <c r="N141" s="127"/>
      <c r="O141" s="127"/>
      <c r="P141" s="127"/>
      <c r="Q141" s="127"/>
      <c r="R141" s="127"/>
    </row>
    <row r="142" spans="1:30" ht="14.1" customHeight="1" x14ac:dyDescent="0.25">
      <c r="B142" s="198" t="s">
        <v>29</v>
      </c>
      <c r="C142" s="199"/>
      <c r="D142" s="85"/>
      <c r="E142" s="42"/>
      <c r="F142" s="42"/>
      <c r="G142" s="42"/>
      <c r="H142" s="161" t="s">
        <v>365</v>
      </c>
      <c r="I142" s="163"/>
      <c r="J142" s="42"/>
      <c r="K142" s="127"/>
      <c r="L142" s="127"/>
      <c r="M142" s="127"/>
      <c r="N142" s="127"/>
      <c r="O142" s="127"/>
      <c r="P142" s="127"/>
      <c r="Q142" s="127"/>
      <c r="R142" s="127"/>
    </row>
    <row r="143" spans="1:30" customFormat="1" ht="11.25" customHeight="1" x14ac:dyDescent="0.25">
      <c r="A143" s="93"/>
      <c r="B143" s="31"/>
      <c r="C143" s="32"/>
      <c r="D143" s="32"/>
      <c r="E143" s="33"/>
      <c r="F143" s="33"/>
      <c r="G143" s="33"/>
      <c r="H143" s="33"/>
      <c r="I143" s="33"/>
      <c r="J143" s="33"/>
      <c r="K143" s="127"/>
      <c r="L143" s="127"/>
      <c r="M143" s="127"/>
      <c r="N143" s="127"/>
      <c r="O143" s="127"/>
      <c r="P143" s="127"/>
      <c r="Q143" s="127"/>
      <c r="R143" s="127"/>
      <c r="S143" s="93"/>
      <c r="T143" s="93"/>
      <c r="U143" s="93"/>
      <c r="V143" s="93"/>
      <c r="W143" s="93"/>
      <c r="X143" s="93"/>
      <c r="Y143" s="93"/>
      <c r="Z143" s="93"/>
      <c r="AA143" s="93"/>
      <c r="AB143" s="93"/>
      <c r="AC143" s="93"/>
      <c r="AD143" s="93"/>
    </row>
    <row r="144" spans="1:30" s="94" customFormat="1" ht="28.35" customHeight="1" x14ac:dyDescent="0.25">
      <c r="B144" s="183" t="s">
        <v>30</v>
      </c>
      <c r="C144" s="183"/>
      <c r="D144" s="183"/>
      <c r="E144" s="183"/>
      <c r="F144" s="183"/>
      <c r="G144" s="183"/>
      <c r="H144" s="183"/>
      <c r="I144" s="183"/>
      <c r="J144" s="183"/>
      <c r="K144" s="127"/>
      <c r="L144" s="127"/>
      <c r="M144" s="127"/>
      <c r="N144" s="127"/>
      <c r="O144" s="127"/>
      <c r="P144" s="127"/>
      <c r="Q144" s="127"/>
      <c r="R144" s="127"/>
    </row>
    <row r="145" spans="1:30" ht="113.25" customHeight="1" x14ac:dyDescent="0.25">
      <c r="B145" s="200"/>
      <c r="C145" s="201"/>
      <c r="D145" s="201"/>
      <c r="E145" s="201"/>
      <c r="F145" s="201"/>
      <c r="G145" s="201"/>
      <c r="H145" s="201"/>
      <c r="I145" s="201"/>
      <c r="J145" s="202"/>
      <c r="K145" s="127"/>
      <c r="L145" s="127"/>
      <c r="M145" s="127"/>
      <c r="N145" s="127"/>
      <c r="O145" s="127"/>
      <c r="P145" s="127"/>
      <c r="Q145" s="127"/>
      <c r="R145" s="127"/>
    </row>
    <row r="146" spans="1:30" customFormat="1" ht="14.1" customHeight="1" x14ac:dyDescent="0.25">
      <c r="A146" s="93"/>
      <c r="B146" s="31"/>
      <c r="C146" s="32"/>
      <c r="D146" s="32"/>
      <c r="E146" s="33"/>
      <c r="F146" s="33"/>
      <c r="G146" s="33"/>
      <c r="H146" s="33"/>
      <c r="I146" s="33"/>
      <c r="J146" s="33"/>
      <c r="K146" s="76"/>
      <c r="L146" s="76"/>
      <c r="M146" s="76"/>
      <c r="N146" s="76"/>
      <c r="O146" s="76"/>
      <c r="P146" s="76"/>
      <c r="Q146" s="76"/>
      <c r="R146" s="76"/>
      <c r="S146" s="93"/>
      <c r="T146" s="93"/>
      <c r="U146" s="93"/>
      <c r="V146" s="93"/>
      <c r="W146" s="93"/>
      <c r="X146" s="93"/>
      <c r="Y146" s="93"/>
      <c r="Z146" s="93"/>
      <c r="AA146" s="93"/>
      <c r="AB146" s="93"/>
      <c r="AC146" s="93"/>
      <c r="AD146" s="93"/>
    </row>
    <row r="147" spans="1:30" s="94" customFormat="1" ht="42.6" customHeight="1" x14ac:dyDescent="0.25">
      <c r="B147" s="150" t="s">
        <v>226</v>
      </c>
      <c r="C147" s="151"/>
      <c r="D147" s="151"/>
      <c r="E147" s="151"/>
      <c r="F147" s="151"/>
      <c r="G147" s="151"/>
      <c r="H147" s="151"/>
      <c r="I147" s="151"/>
      <c r="J147" s="151"/>
      <c r="K147" s="127" t="s">
        <v>329</v>
      </c>
      <c r="L147" s="127"/>
      <c r="M147" s="127"/>
      <c r="N147" s="127"/>
      <c r="O147" s="127"/>
      <c r="P147" s="127"/>
      <c r="Q147" s="127"/>
      <c r="R147" s="127"/>
    </row>
    <row r="148" spans="1:30" ht="28.35" customHeight="1" x14ac:dyDescent="0.25">
      <c r="B148" s="132" t="s">
        <v>336</v>
      </c>
      <c r="C148" s="132"/>
      <c r="D148" s="132"/>
      <c r="E148" s="132"/>
      <c r="F148" s="132"/>
      <c r="G148" s="43"/>
      <c r="H148" s="290" t="s">
        <v>365</v>
      </c>
      <c r="I148" s="291"/>
      <c r="J148" s="42"/>
      <c r="K148" s="127"/>
      <c r="L148" s="127"/>
      <c r="M148" s="127"/>
      <c r="N148" s="127"/>
      <c r="O148" s="127"/>
      <c r="P148" s="127"/>
      <c r="Q148" s="127"/>
      <c r="R148" s="127"/>
    </row>
    <row r="149" spans="1:30" ht="31.5" customHeight="1" x14ac:dyDescent="0.25">
      <c r="B149" s="208" t="s">
        <v>31</v>
      </c>
      <c r="C149" s="209"/>
      <c r="D149" s="209"/>
      <c r="E149" s="209"/>
      <c r="F149" s="209"/>
      <c r="G149" s="209"/>
      <c r="H149" s="209"/>
      <c r="I149" s="209"/>
      <c r="J149" s="209"/>
      <c r="K149" s="127"/>
      <c r="L149" s="127"/>
      <c r="M149" s="127"/>
      <c r="N149" s="127"/>
      <c r="O149" s="127"/>
      <c r="P149" s="127"/>
      <c r="Q149" s="127"/>
      <c r="R149" s="127"/>
    </row>
    <row r="150" spans="1:30" s="95" customFormat="1" ht="28.5" customHeight="1" x14ac:dyDescent="0.25">
      <c r="B150" s="38" t="s">
        <v>26</v>
      </c>
      <c r="C150" s="205" t="s">
        <v>32</v>
      </c>
      <c r="D150" s="206"/>
      <c r="E150" s="204" t="s">
        <v>33</v>
      </c>
      <c r="F150" s="204"/>
      <c r="G150" s="204"/>
      <c r="H150" s="204" t="s">
        <v>34</v>
      </c>
      <c r="I150" s="204"/>
      <c r="J150" s="205"/>
      <c r="K150" s="289" t="s">
        <v>328</v>
      </c>
      <c r="L150" s="289"/>
      <c r="M150" s="289"/>
      <c r="N150" s="289"/>
      <c r="O150" s="289"/>
      <c r="P150" s="289"/>
      <c r="Q150" s="289"/>
      <c r="R150" s="289"/>
    </row>
    <row r="151" spans="1:30" ht="28.35" customHeight="1" x14ac:dyDescent="0.25">
      <c r="B151" s="60"/>
      <c r="C151" s="152"/>
      <c r="D151" s="153"/>
      <c r="E151" s="193"/>
      <c r="F151" s="194"/>
      <c r="G151" s="195"/>
      <c r="H151" s="196"/>
      <c r="I151" s="196"/>
      <c r="J151" s="207"/>
      <c r="K151" s="289"/>
      <c r="L151" s="289"/>
      <c r="M151" s="289"/>
      <c r="N151" s="289"/>
      <c r="O151" s="289"/>
      <c r="P151" s="289"/>
      <c r="Q151" s="289"/>
      <c r="R151" s="289"/>
    </row>
    <row r="152" spans="1:30" ht="12" customHeight="1" x14ac:dyDescent="0.25">
      <c r="B152" s="60"/>
      <c r="C152" s="152"/>
      <c r="D152" s="153"/>
      <c r="E152" s="193"/>
      <c r="F152" s="194"/>
      <c r="G152" s="195"/>
      <c r="H152" s="196"/>
      <c r="I152" s="196"/>
      <c r="J152" s="207"/>
    </row>
    <row r="153" spans="1:30" ht="12" customHeight="1" x14ac:dyDescent="0.25">
      <c r="B153" s="60"/>
      <c r="C153" s="152"/>
      <c r="D153" s="153"/>
      <c r="E153" s="193"/>
      <c r="F153" s="194"/>
      <c r="G153" s="195"/>
      <c r="H153" s="196"/>
      <c r="I153" s="196"/>
      <c r="J153" s="196"/>
    </row>
    <row r="154" spans="1:30" ht="12" customHeight="1" x14ac:dyDescent="0.25">
      <c r="B154" s="60"/>
      <c r="C154" s="152"/>
      <c r="D154" s="153"/>
      <c r="E154" s="193"/>
      <c r="F154" s="194"/>
      <c r="G154" s="195"/>
      <c r="H154" s="196"/>
      <c r="I154" s="196"/>
      <c r="J154" s="196"/>
      <c r="K154" s="78"/>
      <c r="L154" s="78"/>
      <c r="M154" s="78"/>
      <c r="N154" s="78"/>
      <c r="O154" s="78"/>
      <c r="P154" s="78"/>
      <c r="Q154" s="78"/>
      <c r="R154" s="78"/>
    </row>
    <row r="155" spans="1:30" ht="12" customHeight="1" x14ac:dyDescent="0.25">
      <c r="B155" s="60"/>
      <c r="C155" s="152"/>
      <c r="D155" s="153"/>
      <c r="E155" s="193"/>
      <c r="F155" s="194"/>
      <c r="G155" s="195"/>
      <c r="H155" s="196"/>
      <c r="I155" s="196"/>
      <c r="J155" s="196"/>
      <c r="K155" s="78"/>
      <c r="L155" s="78"/>
      <c r="M155" s="78"/>
      <c r="N155" s="78"/>
      <c r="O155" s="78"/>
      <c r="P155" s="78"/>
      <c r="Q155" s="78"/>
      <c r="R155" s="78"/>
    </row>
    <row r="156" spans="1:30" ht="12" customHeight="1" x14ac:dyDescent="0.25">
      <c r="B156" s="60"/>
      <c r="C156" s="152"/>
      <c r="D156" s="153"/>
      <c r="E156" s="193"/>
      <c r="F156" s="194"/>
      <c r="G156" s="195"/>
      <c r="H156" s="196"/>
      <c r="I156" s="196"/>
      <c r="J156" s="196"/>
      <c r="K156" s="78"/>
      <c r="L156" s="78"/>
      <c r="M156" s="78"/>
      <c r="N156" s="78"/>
      <c r="O156" s="78"/>
      <c r="P156" s="78"/>
      <c r="Q156" s="78"/>
      <c r="R156" s="78"/>
    </row>
    <row r="157" spans="1:30" ht="12" customHeight="1" x14ac:dyDescent="0.25">
      <c r="B157" s="60"/>
      <c r="C157" s="152"/>
      <c r="D157" s="153"/>
      <c r="E157" s="193"/>
      <c r="F157" s="194"/>
      <c r="G157" s="195"/>
      <c r="H157" s="196"/>
      <c r="I157" s="196"/>
      <c r="J157" s="196"/>
      <c r="K157" s="78"/>
      <c r="L157" s="78"/>
      <c r="M157" s="78"/>
      <c r="N157" s="78"/>
      <c r="O157" s="78"/>
      <c r="P157" s="78"/>
      <c r="Q157" s="78"/>
      <c r="R157" s="78"/>
    </row>
    <row r="158" spans="1:30" ht="12" customHeight="1" x14ac:dyDescent="0.25">
      <c r="B158" s="60"/>
      <c r="C158" s="152"/>
      <c r="D158" s="153"/>
      <c r="E158" s="193"/>
      <c r="F158" s="194"/>
      <c r="G158" s="195"/>
      <c r="H158" s="196"/>
      <c r="I158" s="196"/>
      <c r="J158" s="196"/>
      <c r="K158" s="78"/>
      <c r="L158" s="78"/>
      <c r="M158" s="78"/>
      <c r="N158" s="78"/>
      <c r="O158" s="78"/>
      <c r="P158" s="78"/>
      <c r="Q158" s="78"/>
      <c r="R158" s="78"/>
    </row>
    <row r="159" spans="1:30" ht="12" customHeight="1" x14ac:dyDescent="0.25">
      <c r="B159" s="60"/>
      <c r="C159" s="152"/>
      <c r="D159" s="153"/>
      <c r="E159" s="193"/>
      <c r="F159" s="194"/>
      <c r="G159" s="195"/>
      <c r="H159" s="196"/>
      <c r="I159" s="196"/>
      <c r="J159" s="196"/>
      <c r="K159" s="78"/>
      <c r="L159" s="78"/>
      <c r="M159" s="78"/>
      <c r="N159" s="78"/>
      <c r="O159" s="78"/>
      <c r="P159" s="78"/>
      <c r="Q159" s="78"/>
      <c r="R159" s="78"/>
    </row>
    <row r="160" spans="1:30" ht="12" customHeight="1" x14ac:dyDescent="0.25">
      <c r="B160" s="60"/>
      <c r="C160" s="152"/>
      <c r="D160" s="153"/>
      <c r="E160" s="193"/>
      <c r="F160" s="194"/>
      <c r="G160" s="195"/>
      <c r="H160" s="196"/>
      <c r="I160" s="196"/>
      <c r="J160" s="196"/>
      <c r="K160" s="78"/>
      <c r="L160" s="78"/>
      <c r="M160" s="78"/>
      <c r="N160" s="78"/>
      <c r="O160" s="78"/>
      <c r="P160" s="78"/>
      <c r="Q160" s="78"/>
      <c r="R160" s="78"/>
    </row>
    <row r="161" spans="1:30" ht="12" customHeight="1" x14ac:dyDescent="0.25">
      <c r="B161" s="60"/>
      <c r="C161" s="152"/>
      <c r="D161" s="153"/>
      <c r="E161" s="193"/>
      <c r="F161" s="194"/>
      <c r="G161" s="195"/>
      <c r="H161" s="196"/>
      <c r="I161" s="196"/>
      <c r="J161" s="196"/>
      <c r="K161" s="24"/>
      <c r="L161" s="24"/>
      <c r="M161" s="24"/>
      <c r="N161" s="24"/>
      <c r="O161" s="24"/>
      <c r="P161" s="24"/>
      <c r="Q161" s="24"/>
      <c r="R161" s="24"/>
    </row>
    <row r="162" spans="1:30" ht="12" customHeight="1" x14ac:dyDescent="0.25">
      <c r="B162" s="60"/>
      <c r="C162" s="152"/>
      <c r="D162" s="153"/>
      <c r="E162" s="193"/>
      <c r="F162" s="194"/>
      <c r="G162" s="195"/>
      <c r="H162" s="196"/>
      <c r="I162" s="196"/>
      <c r="J162" s="196"/>
      <c r="K162" s="24"/>
      <c r="L162" s="24"/>
      <c r="M162" s="24"/>
      <c r="N162" s="24"/>
      <c r="O162" s="24"/>
      <c r="P162" s="24"/>
      <c r="Q162" s="24"/>
      <c r="R162" s="24"/>
    </row>
    <row r="163" spans="1:30" customFormat="1" ht="11.25" customHeight="1" x14ac:dyDescent="0.25">
      <c r="A163" s="93"/>
      <c r="B163" s="31"/>
      <c r="C163" s="32"/>
      <c r="D163" s="32"/>
      <c r="E163" s="33"/>
      <c r="F163" s="33"/>
      <c r="G163" s="33"/>
      <c r="H163" s="33"/>
      <c r="I163" s="33"/>
      <c r="J163" s="33"/>
      <c r="K163" s="127" t="s">
        <v>265</v>
      </c>
      <c r="L163" s="127"/>
      <c r="M163" s="127"/>
      <c r="N163" s="127"/>
      <c r="O163" s="127"/>
      <c r="P163" s="127"/>
      <c r="Q163" s="127"/>
      <c r="R163" s="127"/>
      <c r="S163" s="93"/>
      <c r="T163" s="93"/>
      <c r="U163" s="93"/>
      <c r="V163" s="93"/>
      <c r="W163" s="93"/>
      <c r="X163" s="93"/>
      <c r="Y163" s="93"/>
      <c r="Z163" s="93"/>
      <c r="AA163" s="93"/>
      <c r="AB163" s="93"/>
      <c r="AC163" s="93"/>
      <c r="AD163" s="93"/>
    </row>
    <row r="164" spans="1:30" customFormat="1" ht="28.35" customHeight="1" x14ac:dyDescent="0.25">
      <c r="A164" s="93"/>
      <c r="B164" s="210" t="s">
        <v>264</v>
      </c>
      <c r="C164" s="262"/>
      <c r="D164" s="262"/>
      <c r="E164" s="262"/>
      <c r="F164" s="262"/>
      <c r="G164" s="262"/>
      <c r="H164" s="262"/>
      <c r="I164" s="262"/>
      <c r="J164" s="262"/>
      <c r="K164" s="127"/>
      <c r="L164" s="127"/>
      <c r="M164" s="127"/>
      <c r="N164" s="127"/>
      <c r="O164" s="127"/>
      <c r="P164" s="127"/>
      <c r="Q164" s="127"/>
      <c r="R164" s="127"/>
      <c r="S164" s="93"/>
      <c r="T164" s="93"/>
      <c r="U164" s="93"/>
      <c r="V164" s="93"/>
      <c r="W164" s="93"/>
      <c r="X164" s="93"/>
      <c r="Y164" s="93"/>
      <c r="Z164" s="93"/>
      <c r="AA164" s="93"/>
      <c r="AB164" s="93"/>
      <c r="AC164" s="93"/>
      <c r="AD164" s="93"/>
    </row>
    <row r="165" spans="1:30" ht="14.1" customHeight="1" x14ac:dyDescent="0.25">
      <c r="B165" s="68"/>
      <c r="C165" s="33"/>
      <c r="D165" s="33"/>
      <c r="E165" s="33"/>
      <c r="F165" s="69"/>
      <c r="G165" s="69"/>
      <c r="H165" s="69"/>
      <c r="I165" s="33"/>
      <c r="J165" s="69"/>
      <c r="K165" s="127"/>
      <c r="L165" s="127"/>
      <c r="M165" s="127"/>
      <c r="N165" s="127"/>
      <c r="O165" s="127"/>
      <c r="P165" s="127"/>
      <c r="Q165" s="127"/>
      <c r="R165" s="127"/>
    </row>
    <row r="166" spans="1:30" ht="14.1" customHeight="1" x14ac:dyDescent="0.25">
      <c r="B166" s="68"/>
      <c r="C166" s="33"/>
      <c r="D166" s="33"/>
      <c r="E166" s="33"/>
      <c r="F166" s="69"/>
      <c r="G166" s="69"/>
      <c r="H166" s="69"/>
      <c r="I166" s="33"/>
      <c r="J166" s="69"/>
      <c r="K166" s="127"/>
      <c r="L166" s="127"/>
      <c r="M166" s="127"/>
      <c r="N166" s="127"/>
      <c r="O166" s="127"/>
      <c r="P166" s="127"/>
      <c r="Q166" s="127"/>
      <c r="R166" s="127"/>
    </row>
    <row r="167" spans="1:30" ht="42.6" customHeight="1" x14ac:dyDescent="0.25">
      <c r="B167" s="295" t="s">
        <v>266</v>
      </c>
      <c r="C167" s="252"/>
      <c r="D167" s="252"/>
      <c r="E167" s="252"/>
      <c r="F167" s="252"/>
      <c r="G167" s="252"/>
      <c r="H167" s="252"/>
      <c r="I167" s="252"/>
      <c r="J167" s="252"/>
      <c r="K167" s="127" t="s">
        <v>267</v>
      </c>
      <c r="L167" s="127"/>
      <c r="M167" s="127"/>
      <c r="N167" s="127"/>
      <c r="O167" s="127"/>
      <c r="P167" s="127"/>
      <c r="Q167" s="127"/>
      <c r="R167" s="127"/>
    </row>
    <row r="168" spans="1:30" ht="14.1" customHeight="1" x14ac:dyDescent="0.25">
      <c r="B168" s="44"/>
      <c r="C168" s="54"/>
      <c r="D168" s="54"/>
      <c r="E168" s="54"/>
      <c r="F168" s="54"/>
      <c r="G168" s="54"/>
      <c r="H168" s="54"/>
      <c r="I168" s="54"/>
      <c r="J168" s="54"/>
      <c r="K168" s="127"/>
      <c r="L168" s="127"/>
      <c r="M168" s="127"/>
      <c r="N168" s="127"/>
      <c r="O168" s="127"/>
      <c r="P168" s="127"/>
      <c r="Q168" s="127"/>
      <c r="R168" s="127"/>
    </row>
    <row r="169" spans="1:30" ht="14.1" customHeight="1" x14ac:dyDescent="0.25">
      <c r="B169" s="44" t="s">
        <v>371</v>
      </c>
      <c r="C169" s="54"/>
      <c r="D169" s="54"/>
      <c r="E169" s="54"/>
      <c r="F169" s="54"/>
      <c r="G169" s="54"/>
      <c r="H169" s="296"/>
      <c r="I169" s="297"/>
      <c r="J169" s="54"/>
      <c r="K169" s="127"/>
      <c r="L169" s="127"/>
      <c r="M169" s="127"/>
      <c r="N169" s="127"/>
      <c r="O169" s="127"/>
      <c r="P169" s="127"/>
      <c r="Q169" s="127"/>
      <c r="R169" s="127"/>
    </row>
    <row r="170" spans="1:30" ht="14.1" customHeight="1" x14ac:dyDescent="0.25">
      <c r="B170" s="44"/>
      <c r="C170" s="54"/>
      <c r="D170" s="54"/>
      <c r="E170" s="54"/>
      <c r="F170" s="54"/>
      <c r="G170" s="54"/>
      <c r="H170" s="43"/>
      <c r="I170" s="43"/>
      <c r="J170" s="54"/>
      <c r="K170" s="127"/>
      <c r="L170" s="127"/>
      <c r="M170" s="127"/>
      <c r="N170" s="127"/>
      <c r="O170" s="127"/>
      <c r="P170" s="127"/>
      <c r="Q170" s="127"/>
      <c r="R170" s="127"/>
    </row>
    <row r="171" spans="1:30" ht="14.1" customHeight="1" x14ac:dyDescent="0.25">
      <c r="B171" s="44"/>
      <c r="C171" s="54"/>
      <c r="D171" s="54"/>
      <c r="E171" s="54"/>
      <c r="F171" s="54"/>
      <c r="G171" s="54"/>
      <c r="H171" s="43"/>
      <c r="I171" s="43"/>
      <c r="J171" s="54"/>
      <c r="K171" s="127"/>
      <c r="L171" s="127"/>
      <c r="M171" s="127"/>
      <c r="N171" s="127"/>
      <c r="O171" s="127"/>
      <c r="P171" s="127"/>
      <c r="Q171" s="127"/>
      <c r="R171" s="127"/>
    </row>
    <row r="172" spans="1:30" s="93" customFormat="1" ht="14.1" customHeight="1" x14ac:dyDescent="0.25">
      <c r="B172" s="84"/>
      <c r="C172" s="43"/>
      <c r="D172" s="43"/>
      <c r="E172" s="43"/>
      <c r="F172" s="43"/>
      <c r="G172" s="43"/>
      <c r="H172" s="43"/>
      <c r="I172" s="43"/>
      <c r="J172" s="70"/>
      <c r="K172" s="76"/>
      <c r="L172" s="76"/>
      <c r="M172" s="76"/>
      <c r="N172" s="76"/>
      <c r="O172" s="76"/>
      <c r="P172" s="76"/>
      <c r="Q172" s="76"/>
      <c r="R172" s="76"/>
    </row>
    <row r="173" spans="1:30" s="94" customFormat="1" ht="28.35" customHeight="1" x14ac:dyDescent="0.25">
      <c r="B173" s="136" t="s">
        <v>268</v>
      </c>
      <c r="C173" s="151"/>
      <c r="D173" s="151"/>
      <c r="E173" s="151"/>
      <c r="F173" s="151"/>
      <c r="G173" s="151"/>
      <c r="H173" s="151"/>
      <c r="I173" s="151"/>
      <c r="J173" s="151"/>
      <c r="K173" s="127" t="s">
        <v>269</v>
      </c>
      <c r="L173" s="127"/>
      <c r="M173" s="127"/>
      <c r="N173" s="127"/>
      <c r="O173" s="127"/>
      <c r="P173" s="127"/>
      <c r="Q173" s="127"/>
      <c r="R173" s="127"/>
    </row>
    <row r="174" spans="1:30" s="94" customFormat="1" ht="28.35" customHeight="1" x14ac:dyDescent="0.25">
      <c r="B174" s="136" t="s">
        <v>270</v>
      </c>
      <c r="C174" s="136"/>
      <c r="D174" s="136"/>
      <c r="E174" s="136"/>
      <c r="F174" s="136"/>
      <c r="G174" s="136"/>
      <c r="H174" s="136"/>
      <c r="I174" s="136"/>
      <c r="J174" s="136"/>
      <c r="K174" s="127"/>
      <c r="L174" s="127"/>
      <c r="M174" s="127"/>
      <c r="N174" s="127"/>
      <c r="O174" s="127"/>
      <c r="P174" s="127"/>
      <c r="Q174" s="127"/>
      <c r="R174" s="127"/>
    </row>
    <row r="175" spans="1:30" s="93" customFormat="1" ht="14.1" customHeight="1" x14ac:dyDescent="0.25">
      <c r="B175" s="84"/>
      <c r="C175" s="43"/>
      <c r="D175" s="43"/>
      <c r="E175" s="43"/>
      <c r="F175" s="43"/>
      <c r="G175" s="43"/>
      <c r="H175" s="43"/>
      <c r="I175" s="70"/>
      <c r="J175" s="70"/>
      <c r="K175" s="127" t="s">
        <v>271</v>
      </c>
      <c r="L175" s="127"/>
      <c r="M175" s="127"/>
      <c r="N175" s="127"/>
      <c r="O175" s="127"/>
      <c r="P175" s="127"/>
      <c r="Q175" s="127"/>
      <c r="R175" s="127"/>
    </row>
    <row r="176" spans="1:30" s="93" customFormat="1" ht="14.1" customHeight="1" x14ac:dyDescent="0.25">
      <c r="B176" s="84" t="s">
        <v>35</v>
      </c>
      <c r="C176" s="52">
        <v>45338</v>
      </c>
      <c r="D176" s="70"/>
      <c r="F176" s="43" t="s">
        <v>36</v>
      </c>
      <c r="G176" s="292">
        <v>45371</v>
      </c>
      <c r="H176" s="293"/>
      <c r="I176" s="294"/>
      <c r="J176" s="70"/>
      <c r="K176" s="127"/>
      <c r="L176" s="127"/>
      <c r="M176" s="127"/>
      <c r="N176" s="127"/>
      <c r="O176" s="127"/>
      <c r="P176" s="127"/>
      <c r="Q176" s="127"/>
      <c r="R176" s="127"/>
    </row>
    <row r="177" spans="2:18" s="93" customFormat="1" ht="14.1" customHeight="1" x14ac:dyDescent="0.25">
      <c r="B177" s="84"/>
      <c r="C177" s="43"/>
      <c r="D177" s="43"/>
      <c r="E177" s="43"/>
      <c r="F177" s="43"/>
      <c r="G177" s="43"/>
      <c r="H177" s="43"/>
      <c r="I177" s="70"/>
      <c r="J177" s="70"/>
      <c r="K177" s="127"/>
      <c r="L177" s="127"/>
      <c r="M177" s="127"/>
      <c r="N177" s="127"/>
      <c r="O177" s="127"/>
      <c r="P177" s="127"/>
      <c r="Q177" s="127"/>
      <c r="R177" s="127"/>
    </row>
    <row r="178" spans="2:18" s="93" customFormat="1" ht="14.1" customHeight="1" x14ac:dyDescent="0.25">
      <c r="B178" s="84"/>
      <c r="C178" s="43"/>
      <c r="D178" s="43"/>
      <c r="E178" s="43"/>
      <c r="F178" s="43"/>
      <c r="G178" s="43"/>
      <c r="H178" s="43"/>
      <c r="I178" s="71"/>
      <c r="J178" s="70"/>
      <c r="K178" s="127"/>
      <c r="L178" s="127"/>
      <c r="M178" s="127"/>
      <c r="N178" s="127"/>
      <c r="O178" s="127"/>
      <c r="P178" s="127"/>
      <c r="Q178" s="127"/>
      <c r="R178" s="127"/>
    </row>
    <row r="179" spans="2:18" s="94" customFormat="1" ht="42.6" customHeight="1" x14ac:dyDescent="0.25">
      <c r="B179" s="136" t="s">
        <v>272</v>
      </c>
      <c r="C179" s="136"/>
      <c r="D179" s="136"/>
      <c r="E179" s="136"/>
      <c r="F179" s="136"/>
      <c r="G179" s="136"/>
      <c r="H179" s="136"/>
      <c r="I179" s="136"/>
      <c r="J179" s="136"/>
      <c r="K179" s="127" t="s">
        <v>273</v>
      </c>
      <c r="L179" s="127"/>
      <c r="M179" s="127"/>
      <c r="N179" s="127"/>
      <c r="O179" s="127"/>
      <c r="P179" s="127"/>
      <c r="Q179" s="127"/>
      <c r="R179" s="127"/>
    </row>
    <row r="180" spans="2:18" ht="14.1" customHeight="1" x14ac:dyDescent="0.25">
      <c r="B180" s="44"/>
      <c r="C180" s="147" t="s">
        <v>37</v>
      </c>
      <c r="D180" s="147"/>
      <c r="E180" s="147"/>
      <c r="F180" s="111"/>
      <c r="G180" s="111"/>
      <c r="H180" s="148" t="s">
        <v>365</v>
      </c>
      <c r="I180" s="149"/>
      <c r="J180" s="111"/>
      <c r="K180" s="127"/>
      <c r="L180" s="127"/>
      <c r="M180" s="127"/>
      <c r="N180" s="127"/>
      <c r="O180" s="127"/>
      <c r="P180" s="127"/>
      <c r="Q180" s="127"/>
      <c r="R180" s="127"/>
    </row>
    <row r="181" spans="2:18" ht="14.1" customHeight="1" x14ac:dyDescent="0.25">
      <c r="B181" s="44"/>
      <c r="C181" s="147" t="s">
        <v>38</v>
      </c>
      <c r="D181" s="147"/>
      <c r="E181" s="147"/>
      <c r="F181" s="111"/>
      <c r="G181" s="111"/>
      <c r="H181" s="148" t="s">
        <v>365</v>
      </c>
      <c r="I181" s="149"/>
      <c r="J181" s="111"/>
      <c r="K181" s="39"/>
      <c r="L181" s="39"/>
      <c r="M181" s="39"/>
      <c r="N181" s="39"/>
      <c r="O181" s="39"/>
      <c r="P181" s="39"/>
      <c r="Q181" s="39"/>
      <c r="R181" s="39"/>
    </row>
    <row r="182" spans="2:18" ht="14.1" customHeight="1" x14ac:dyDescent="0.25">
      <c r="B182" s="44"/>
      <c r="C182" s="147" t="s">
        <v>39</v>
      </c>
      <c r="D182" s="147"/>
      <c r="E182" s="147"/>
      <c r="F182" s="111"/>
      <c r="G182" s="111"/>
      <c r="H182" s="148" t="s">
        <v>365</v>
      </c>
      <c r="I182" s="149"/>
      <c r="J182" s="111"/>
      <c r="K182" s="39"/>
      <c r="L182" s="39"/>
      <c r="M182" s="39"/>
      <c r="N182" s="39"/>
      <c r="O182" s="39"/>
      <c r="P182" s="39"/>
      <c r="Q182" s="39"/>
      <c r="R182" s="39"/>
    </row>
    <row r="183" spans="2:18" ht="14.1" customHeight="1" x14ac:dyDescent="0.25">
      <c r="B183" s="44"/>
      <c r="C183" s="147" t="s">
        <v>142</v>
      </c>
      <c r="D183" s="147"/>
      <c r="E183" s="147"/>
      <c r="F183" s="111"/>
      <c r="G183" s="111"/>
      <c r="H183" s="148" t="s">
        <v>365</v>
      </c>
      <c r="I183" s="149"/>
      <c r="J183" s="111"/>
      <c r="K183" s="39"/>
      <c r="L183" s="39"/>
      <c r="M183" s="39"/>
      <c r="N183" s="39"/>
      <c r="O183" s="39"/>
      <c r="P183" s="39"/>
      <c r="Q183" s="39"/>
      <c r="R183" s="39"/>
    </row>
    <row r="184" spans="2:18" ht="14.1" customHeight="1" x14ac:dyDescent="0.25">
      <c r="B184" s="44"/>
      <c r="C184" s="147" t="s">
        <v>41</v>
      </c>
      <c r="D184" s="147"/>
      <c r="E184" s="147"/>
      <c r="F184" s="111"/>
      <c r="G184" s="111"/>
      <c r="H184" s="148" t="s">
        <v>365</v>
      </c>
      <c r="I184" s="149"/>
      <c r="J184" s="111"/>
      <c r="K184" s="39"/>
      <c r="L184" s="39"/>
      <c r="M184" s="39"/>
      <c r="N184" s="39"/>
      <c r="O184" s="39"/>
      <c r="P184" s="39"/>
      <c r="Q184" s="39"/>
      <c r="R184" s="39"/>
    </row>
    <row r="185" spans="2:18" ht="14.1" customHeight="1" x14ac:dyDescent="0.25">
      <c r="B185" s="44"/>
      <c r="C185" s="147" t="s">
        <v>42</v>
      </c>
      <c r="D185" s="147"/>
      <c r="E185" s="147"/>
      <c r="F185" s="111"/>
      <c r="G185" s="111"/>
      <c r="H185" s="148" t="s">
        <v>365</v>
      </c>
      <c r="I185" s="149"/>
      <c r="J185" s="111"/>
      <c r="K185" s="39"/>
      <c r="L185" s="39"/>
      <c r="M185" s="39"/>
      <c r="N185" s="39"/>
      <c r="O185" s="39"/>
      <c r="P185" s="39"/>
      <c r="Q185" s="39"/>
      <c r="R185" s="39"/>
    </row>
    <row r="186" spans="2:18" ht="14.1" customHeight="1" x14ac:dyDescent="0.25">
      <c r="B186" s="44"/>
      <c r="C186" s="147" t="s">
        <v>44</v>
      </c>
      <c r="D186" s="147"/>
      <c r="E186" s="147"/>
      <c r="F186" s="111"/>
      <c r="G186" s="111"/>
      <c r="H186" s="148" t="s">
        <v>365</v>
      </c>
      <c r="I186" s="149"/>
      <c r="J186" s="111"/>
      <c r="K186" s="39"/>
      <c r="L186" s="39"/>
      <c r="M186" s="39"/>
      <c r="N186" s="39"/>
      <c r="O186" s="39"/>
      <c r="P186" s="39"/>
      <c r="Q186" s="39"/>
      <c r="R186" s="39"/>
    </row>
    <row r="187" spans="2:18" ht="28.35" customHeight="1" x14ac:dyDescent="0.25">
      <c r="B187" s="132" t="s">
        <v>141</v>
      </c>
      <c r="C187" s="132"/>
      <c r="D187" s="132"/>
      <c r="E187" s="44"/>
      <c r="F187" s="44"/>
      <c r="G187" s="44"/>
      <c r="H187" s="44"/>
      <c r="I187" s="44"/>
      <c r="J187" s="111"/>
      <c r="K187" s="39"/>
      <c r="L187" s="39"/>
      <c r="M187" s="39"/>
      <c r="N187" s="39"/>
      <c r="O187" s="39"/>
      <c r="P187" s="39"/>
      <c r="Q187" s="39"/>
      <c r="R187" s="39"/>
    </row>
    <row r="188" spans="2:18" ht="170.1" customHeight="1" x14ac:dyDescent="0.25">
      <c r="B188" s="190" t="s">
        <v>366</v>
      </c>
      <c r="C188" s="191"/>
      <c r="D188" s="191"/>
      <c r="E188" s="191"/>
      <c r="F188" s="191"/>
      <c r="G188" s="191"/>
      <c r="H188" s="191"/>
      <c r="I188" s="191"/>
      <c r="J188" s="192"/>
      <c r="K188" s="39"/>
      <c r="L188" s="39"/>
      <c r="M188" s="39"/>
      <c r="N188" s="39"/>
      <c r="O188" s="39"/>
      <c r="P188" s="39"/>
      <c r="Q188" s="39"/>
      <c r="R188" s="39"/>
    </row>
    <row r="189" spans="2:18" s="93" customFormat="1" ht="14.1" customHeight="1" x14ac:dyDescent="0.25">
      <c r="B189" s="84"/>
      <c r="C189" s="43"/>
      <c r="D189" s="43"/>
      <c r="E189" s="43"/>
      <c r="F189" s="43"/>
      <c r="G189" s="43"/>
      <c r="H189" s="43"/>
      <c r="I189" s="110"/>
      <c r="J189" s="110"/>
      <c r="K189" s="39"/>
      <c r="L189" s="39"/>
      <c r="M189" s="39"/>
      <c r="N189" s="39"/>
      <c r="O189" s="39"/>
      <c r="P189" s="39"/>
      <c r="Q189" s="39"/>
      <c r="R189" s="39"/>
    </row>
    <row r="190" spans="2:18" s="93" customFormat="1" ht="14.1" customHeight="1" x14ac:dyDescent="0.25">
      <c r="B190" s="84"/>
      <c r="C190" s="43"/>
      <c r="D190" s="43"/>
      <c r="E190" s="43"/>
      <c r="F190" s="43"/>
      <c r="G190" s="43"/>
      <c r="H190" s="43"/>
      <c r="I190" s="110"/>
      <c r="J190" s="110"/>
      <c r="K190" s="39"/>
      <c r="L190" s="39"/>
      <c r="M190" s="39"/>
      <c r="N190" s="39"/>
      <c r="O190" s="39"/>
      <c r="P190" s="39"/>
      <c r="Q190" s="39"/>
      <c r="R190" s="39"/>
    </row>
    <row r="191" spans="2:18" s="94" customFormat="1" ht="42.6" customHeight="1" x14ac:dyDescent="0.25">
      <c r="B191" s="150" t="s">
        <v>227</v>
      </c>
      <c r="C191" s="136"/>
      <c r="D191" s="136"/>
      <c r="E191" s="136"/>
      <c r="F191" s="136"/>
      <c r="G191" s="136"/>
      <c r="H191" s="136"/>
      <c r="I191" s="136"/>
      <c r="J191" s="136"/>
      <c r="K191" s="39"/>
      <c r="L191" s="39"/>
      <c r="M191" s="39"/>
      <c r="N191" s="39"/>
      <c r="O191" s="39"/>
      <c r="P191" s="39"/>
      <c r="Q191" s="39"/>
      <c r="R191" s="39"/>
    </row>
    <row r="192" spans="2:18" ht="14.1" customHeight="1" x14ac:dyDescent="0.25">
      <c r="B192" s="44"/>
      <c r="C192" s="147" t="s">
        <v>351</v>
      </c>
      <c r="D192" s="147"/>
      <c r="E192" s="147"/>
      <c r="F192" s="111"/>
      <c r="G192" s="111"/>
      <c r="H192" s="148" t="s">
        <v>365</v>
      </c>
      <c r="I192" s="149"/>
      <c r="J192" s="111"/>
      <c r="K192" s="39"/>
      <c r="L192" s="39"/>
      <c r="M192" s="39"/>
      <c r="N192" s="39"/>
      <c r="O192" s="39"/>
      <c r="P192" s="39"/>
      <c r="Q192" s="39"/>
      <c r="R192" s="39"/>
    </row>
    <row r="193" spans="2:18" ht="14.1" customHeight="1" x14ac:dyDescent="0.25">
      <c r="B193" s="44"/>
      <c r="C193" s="147" t="s">
        <v>46</v>
      </c>
      <c r="D193" s="147"/>
      <c r="E193" s="147"/>
      <c r="F193" s="111"/>
      <c r="G193" s="111"/>
      <c r="H193" s="148" t="s">
        <v>365</v>
      </c>
      <c r="I193" s="149"/>
      <c r="J193" s="111"/>
      <c r="K193" s="39"/>
      <c r="L193" s="39"/>
      <c r="M193" s="39"/>
      <c r="N193" s="39"/>
      <c r="O193" s="39"/>
      <c r="P193" s="39"/>
      <c r="Q193" s="39"/>
      <c r="R193" s="39"/>
    </row>
    <row r="194" spans="2:18" ht="14.1" customHeight="1" x14ac:dyDescent="0.25">
      <c r="B194" s="44"/>
      <c r="C194" s="147" t="s">
        <v>48</v>
      </c>
      <c r="D194" s="147"/>
      <c r="E194" s="147"/>
      <c r="F194" s="111"/>
      <c r="G194" s="111"/>
      <c r="H194" s="148" t="s">
        <v>365</v>
      </c>
      <c r="I194" s="149"/>
      <c r="J194" s="111"/>
      <c r="K194" s="39"/>
      <c r="L194" s="39"/>
      <c r="M194" s="39"/>
      <c r="N194" s="39"/>
      <c r="O194" s="39"/>
      <c r="P194" s="39"/>
      <c r="Q194" s="39"/>
      <c r="R194" s="39"/>
    </row>
    <row r="195" spans="2:18" ht="14.1" customHeight="1" x14ac:dyDescent="0.25">
      <c r="B195" s="44"/>
      <c r="C195" s="147" t="s">
        <v>49</v>
      </c>
      <c r="D195" s="147"/>
      <c r="E195" s="147"/>
      <c r="F195" s="111"/>
      <c r="G195" s="111"/>
      <c r="H195" s="148"/>
      <c r="I195" s="149"/>
      <c r="J195" s="111"/>
      <c r="K195" s="39"/>
      <c r="L195" s="39"/>
      <c r="M195" s="39"/>
      <c r="N195" s="39"/>
      <c r="O195" s="39"/>
      <c r="P195" s="39"/>
      <c r="Q195" s="39"/>
      <c r="R195" s="39"/>
    </row>
    <row r="196" spans="2:18" ht="28.35" customHeight="1" x14ac:dyDescent="0.25">
      <c r="B196" s="132" t="s">
        <v>324</v>
      </c>
      <c r="C196" s="132"/>
      <c r="D196" s="132"/>
      <c r="E196" s="44"/>
      <c r="F196" s="44"/>
      <c r="G196" s="44"/>
      <c r="H196" s="44"/>
      <c r="I196" s="44"/>
      <c r="J196" s="111"/>
      <c r="K196" s="39"/>
      <c r="L196" s="39"/>
      <c r="M196" s="39"/>
      <c r="N196" s="39"/>
      <c r="O196" s="39"/>
      <c r="P196" s="39"/>
      <c r="Q196" s="39"/>
      <c r="R196" s="39"/>
    </row>
    <row r="197" spans="2:18" ht="56.85" customHeight="1" x14ac:dyDescent="0.25">
      <c r="B197" s="305"/>
      <c r="C197" s="134"/>
      <c r="D197" s="134"/>
      <c r="E197" s="134"/>
      <c r="F197" s="134"/>
      <c r="G197" s="134"/>
      <c r="H197" s="134"/>
      <c r="I197" s="134"/>
      <c r="J197" s="135"/>
      <c r="K197" s="39"/>
      <c r="L197" s="39"/>
      <c r="M197" s="39"/>
      <c r="N197" s="39"/>
      <c r="O197" s="39"/>
      <c r="P197" s="39"/>
      <c r="Q197" s="39"/>
      <c r="R197" s="39"/>
    </row>
    <row r="198" spans="2:18" s="93" customFormat="1" ht="14.1" customHeight="1" x14ac:dyDescent="0.25">
      <c r="B198" s="84"/>
      <c r="C198" s="43"/>
      <c r="D198" s="43"/>
      <c r="E198" s="43"/>
      <c r="F198" s="43"/>
      <c r="G198" s="43"/>
      <c r="H198" s="43"/>
      <c r="I198" s="110"/>
      <c r="J198" s="110"/>
      <c r="K198" s="39"/>
      <c r="L198" s="39"/>
      <c r="M198" s="39"/>
      <c r="N198" s="39"/>
      <c r="O198" s="39"/>
      <c r="P198" s="39"/>
      <c r="Q198" s="39"/>
      <c r="R198" s="39"/>
    </row>
    <row r="199" spans="2:18" s="93" customFormat="1" ht="14.1" customHeight="1" x14ac:dyDescent="0.25">
      <c r="B199" s="84"/>
      <c r="C199" s="43"/>
      <c r="D199" s="43"/>
      <c r="E199" s="43"/>
      <c r="F199" s="43"/>
      <c r="G199" s="43"/>
      <c r="H199" s="43"/>
      <c r="I199" s="110"/>
      <c r="J199" s="110"/>
      <c r="K199" s="80"/>
      <c r="L199" s="80"/>
      <c r="M199" s="80"/>
      <c r="N199" s="80"/>
      <c r="O199" s="80"/>
      <c r="P199" s="80"/>
      <c r="Q199" s="80"/>
      <c r="R199" s="80"/>
    </row>
    <row r="200" spans="2:18" s="93" customFormat="1" ht="14.1" customHeight="1" x14ac:dyDescent="0.25">
      <c r="B200" s="102"/>
      <c r="C200" s="132" t="s">
        <v>179</v>
      </c>
      <c r="D200" s="132"/>
      <c r="E200" s="132"/>
      <c r="F200" s="132"/>
      <c r="G200" s="142"/>
      <c r="H200" s="300"/>
      <c r="I200" s="301"/>
      <c r="J200" s="110"/>
      <c r="K200" s="80"/>
      <c r="L200" s="80"/>
      <c r="M200" s="80"/>
      <c r="N200" s="80"/>
      <c r="O200" s="80"/>
      <c r="P200" s="80"/>
      <c r="Q200" s="80"/>
      <c r="R200" s="80"/>
    </row>
    <row r="201" spans="2:18" s="93" customFormat="1" ht="14.1" customHeight="1" x14ac:dyDescent="0.25">
      <c r="B201" s="43"/>
      <c r="C201" s="132"/>
      <c r="D201" s="132"/>
      <c r="E201" s="132"/>
      <c r="F201" s="132"/>
      <c r="G201" s="142"/>
      <c r="H201" s="302"/>
      <c r="I201" s="303"/>
      <c r="J201" s="110"/>
      <c r="K201" s="80"/>
      <c r="L201" s="80"/>
      <c r="M201" s="80"/>
      <c r="N201" s="80"/>
      <c r="O201" s="80"/>
      <c r="P201" s="80"/>
      <c r="Q201" s="80"/>
      <c r="R201" s="80"/>
    </row>
    <row r="202" spans="2:18" s="93" customFormat="1" ht="14.1" customHeight="1" x14ac:dyDescent="0.25">
      <c r="B202" s="84"/>
      <c r="C202" s="43"/>
      <c r="D202" s="43"/>
      <c r="E202" s="43"/>
      <c r="F202" s="43"/>
      <c r="G202" s="43"/>
      <c r="H202" s="43"/>
      <c r="I202" s="110"/>
      <c r="J202" s="110"/>
      <c r="K202" s="80"/>
      <c r="L202" s="80"/>
      <c r="M202" s="80"/>
      <c r="N202" s="80"/>
      <c r="O202" s="80"/>
      <c r="P202" s="80"/>
      <c r="Q202" s="80"/>
      <c r="R202" s="80"/>
    </row>
    <row r="203" spans="2:18" s="93" customFormat="1" ht="14.1" customHeight="1" x14ac:dyDescent="0.25">
      <c r="B203" s="84"/>
      <c r="C203" s="43"/>
      <c r="D203" s="43"/>
      <c r="E203" s="43"/>
      <c r="F203" s="43"/>
      <c r="G203" s="43"/>
      <c r="H203" s="43"/>
      <c r="I203" s="110"/>
      <c r="J203" s="110"/>
      <c r="K203" s="80"/>
      <c r="L203" s="80"/>
      <c r="M203" s="80"/>
      <c r="N203" s="80"/>
      <c r="O203" s="80"/>
      <c r="P203" s="80"/>
      <c r="Q203" s="80"/>
      <c r="R203" s="80"/>
    </row>
    <row r="204" spans="2:18" s="94" customFormat="1" ht="28.35" customHeight="1" x14ac:dyDescent="0.25">
      <c r="B204" s="136" t="s">
        <v>274</v>
      </c>
      <c r="C204" s="136"/>
      <c r="D204" s="136"/>
      <c r="E204" s="136"/>
      <c r="F204" s="136"/>
      <c r="G204" s="136"/>
      <c r="H204" s="136"/>
      <c r="I204" s="136"/>
      <c r="J204" s="136"/>
      <c r="K204" s="127" t="s">
        <v>275</v>
      </c>
      <c r="L204" s="127"/>
      <c r="M204" s="127"/>
      <c r="N204" s="127"/>
      <c r="O204" s="127"/>
      <c r="P204" s="127"/>
      <c r="Q204" s="127"/>
      <c r="R204" s="127"/>
    </row>
    <row r="205" spans="2:18" ht="15" customHeight="1" x14ac:dyDescent="0.25">
      <c r="B205" s="44"/>
      <c r="C205" s="44"/>
      <c r="D205" s="44"/>
      <c r="E205" s="44"/>
      <c r="F205" s="44"/>
      <c r="G205" s="44"/>
      <c r="H205" s="44"/>
      <c r="I205" s="44"/>
      <c r="J205" s="44"/>
      <c r="K205" s="127"/>
      <c r="L205" s="127"/>
      <c r="M205" s="127"/>
      <c r="N205" s="127"/>
      <c r="O205" s="127"/>
      <c r="P205" s="127"/>
      <c r="Q205" s="127"/>
      <c r="R205" s="127"/>
    </row>
    <row r="206" spans="2:18" s="93" customFormat="1" ht="14.1" customHeight="1" x14ac:dyDescent="0.25">
      <c r="B206" s="102"/>
      <c r="C206" s="132" t="s">
        <v>40</v>
      </c>
      <c r="D206" s="132"/>
      <c r="E206" s="132"/>
      <c r="F206" s="132"/>
      <c r="G206" s="142"/>
      <c r="H206" s="138" t="s">
        <v>365</v>
      </c>
      <c r="I206" s="139"/>
      <c r="J206" s="110"/>
      <c r="K206" s="127"/>
      <c r="L206" s="127"/>
      <c r="M206" s="127"/>
      <c r="N206" s="127"/>
      <c r="O206" s="127"/>
      <c r="P206" s="127"/>
      <c r="Q206" s="127"/>
      <c r="R206" s="127"/>
    </row>
    <row r="207" spans="2:18" s="93" customFormat="1" ht="14.1" customHeight="1" x14ac:dyDescent="0.25">
      <c r="B207" s="43"/>
      <c r="C207" s="132"/>
      <c r="D207" s="132"/>
      <c r="E207" s="132"/>
      <c r="F207" s="132"/>
      <c r="G207" s="142"/>
      <c r="H207" s="140"/>
      <c r="I207" s="141"/>
      <c r="J207" s="110"/>
      <c r="K207" s="80"/>
      <c r="L207" s="80"/>
      <c r="M207" s="80"/>
      <c r="N207" s="80"/>
      <c r="O207" s="80"/>
      <c r="P207" s="80"/>
      <c r="Q207" s="80"/>
      <c r="R207" s="80"/>
    </row>
    <row r="208" spans="2:18" x14ac:dyDescent="0.25">
      <c r="B208" s="44"/>
      <c r="C208" s="44"/>
      <c r="D208" s="44"/>
      <c r="E208" s="44"/>
      <c r="F208" s="44"/>
      <c r="G208" s="44"/>
      <c r="H208" s="44"/>
      <c r="I208" s="44"/>
      <c r="J208" s="44"/>
    </row>
    <row r="209" spans="2:18" s="93" customFormat="1" ht="14.1" customHeight="1" x14ac:dyDescent="0.25">
      <c r="B209" s="102"/>
      <c r="C209" s="132" t="s">
        <v>43</v>
      </c>
      <c r="D209" s="132"/>
      <c r="E209" s="132"/>
      <c r="F209" s="132"/>
      <c r="G209" s="142"/>
      <c r="H209" s="138" t="s">
        <v>365</v>
      </c>
      <c r="I209" s="139"/>
      <c r="J209" s="110"/>
      <c r="K209" s="80"/>
      <c r="L209" s="80"/>
      <c r="M209" s="80"/>
      <c r="N209" s="80"/>
      <c r="O209" s="80"/>
      <c r="P209" s="80"/>
      <c r="Q209" s="80"/>
      <c r="R209" s="80"/>
    </row>
    <row r="210" spans="2:18" s="93" customFormat="1" ht="14.1" customHeight="1" x14ac:dyDescent="0.25">
      <c r="B210" s="43"/>
      <c r="C210" s="132"/>
      <c r="D210" s="132"/>
      <c r="E210" s="132"/>
      <c r="F210" s="132"/>
      <c r="G210" s="142"/>
      <c r="H210" s="140"/>
      <c r="I210" s="141"/>
      <c r="J210" s="110"/>
      <c r="K210" s="80"/>
      <c r="L210" s="80"/>
      <c r="M210" s="80"/>
      <c r="N210" s="80"/>
      <c r="O210" s="80"/>
      <c r="P210" s="80"/>
      <c r="Q210" s="80"/>
      <c r="R210" s="80"/>
    </row>
    <row r="211" spans="2:18" ht="15" customHeight="1" x14ac:dyDescent="0.25">
      <c r="B211" s="68"/>
      <c r="C211" s="68"/>
      <c r="D211" s="68"/>
      <c r="E211" s="68"/>
      <c r="F211" s="68"/>
      <c r="G211" s="68"/>
      <c r="H211" s="68"/>
      <c r="I211" s="68"/>
      <c r="J211" s="68"/>
      <c r="K211" s="80"/>
    </row>
    <row r="212" spans="2:18" s="93" customFormat="1" ht="14.1" customHeight="1" x14ac:dyDescent="0.25">
      <c r="B212" s="71"/>
      <c r="C212" s="132" t="s">
        <v>47</v>
      </c>
      <c r="D212" s="132"/>
      <c r="E212" s="132"/>
      <c r="F212" s="132"/>
      <c r="G212" s="142"/>
      <c r="H212" s="143" t="s">
        <v>365</v>
      </c>
      <c r="I212" s="144"/>
      <c r="J212" s="70"/>
      <c r="K212" s="80"/>
      <c r="L212" s="80"/>
      <c r="M212" s="80"/>
      <c r="N212" s="80"/>
      <c r="O212" s="80"/>
      <c r="P212" s="80"/>
      <c r="Q212" s="80"/>
      <c r="R212" s="80"/>
    </row>
    <row r="213" spans="2:18" s="93" customFormat="1" ht="14.1" customHeight="1" x14ac:dyDescent="0.25">
      <c r="B213" s="43"/>
      <c r="C213" s="132"/>
      <c r="D213" s="132"/>
      <c r="E213" s="132"/>
      <c r="F213" s="132"/>
      <c r="G213" s="142"/>
      <c r="H213" s="145"/>
      <c r="I213" s="146"/>
      <c r="J213" s="70"/>
      <c r="K213" s="80"/>
      <c r="L213" s="80"/>
      <c r="M213" s="80"/>
      <c r="N213" s="80"/>
      <c r="O213" s="80"/>
      <c r="P213" s="80"/>
      <c r="Q213" s="80"/>
      <c r="R213" s="80"/>
    </row>
    <row r="214" spans="2:18" s="93" customFormat="1" ht="14.1" customHeight="1" x14ac:dyDescent="0.25">
      <c r="B214" s="84"/>
      <c r="C214" s="43"/>
      <c r="D214" s="43"/>
      <c r="E214" s="43"/>
      <c r="F214" s="43"/>
      <c r="G214" s="43"/>
      <c r="H214" s="43"/>
      <c r="I214" s="70"/>
      <c r="J214" s="70"/>
      <c r="K214" s="80"/>
      <c r="L214" s="80"/>
      <c r="M214" s="80"/>
      <c r="N214" s="80"/>
      <c r="O214" s="80"/>
      <c r="P214" s="80"/>
      <c r="Q214" s="80"/>
      <c r="R214" s="80"/>
    </row>
    <row r="215" spans="2:18" s="93" customFormat="1" ht="14.1" customHeight="1" x14ac:dyDescent="0.25">
      <c r="B215" s="84"/>
      <c r="C215" s="43"/>
      <c r="D215" s="43"/>
      <c r="E215" s="43"/>
      <c r="F215" s="43"/>
      <c r="G215" s="43"/>
      <c r="H215" s="43"/>
      <c r="I215" s="70"/>
      <c r="J215" s="70"/>
      <c r="K215" s="80"/>
      <c r="L215" s="80"/>
      <c r="M215" s="80"/>
      <c r="N215" s="80"/>
      <c r="O215" s="80"/>
      <c r="P215" s="80"/>
      <c r="Q215" s="80"/>
      <c r="R215" s="80"/>
    </row>
    <row r="216" spans="2:18" s="93" customFormat="1" ht="14.1" customHeight="1" x14ac:dyDescent="0.25">
      <c r="B216" s="132" t="s">
        <v>325</v>
      </c>
      <c r="C216" s="132"/>
      <c r="D216" s="132"/>
      <c r="E216" s="132"/>
      <c r="F216" s="132"/>
      <c r="G216" s="132"/>
      <c r="H216" s="132"/>
      <c r="I216" s="132"/>
      <c r="J216" s="132"/>
      <c r="K216" s="80"/>
      <c r="L216" s="80"/>
      <c r="M216" s="80"/>
      <c r="N216" s="80"/>
      <c r="O216" s="80"/>
      <c r="P216" s="80"/>
      <c r="Q216" s="80"/>
      <c r="R216" s="80"/>
    </row>
    <row r="217" spans="2:18" ht="12" customHeight="1" x14ac:dyDescent="0.25">
      <c r="B217" s="68"/>
      <c r="C217" s="53"/>
      <c r="D217" s="53"/>
      <c r="E217" s="72"/>
      <c r="F217" s="72"/>
      <c r="G217" s="72"/>
      <c r="H217" s="72"/>
      <c r="I217" s="72"/>
      <c r="J217" s="72"/>
      <c r="K217" s="80"/>
      <c r="L217" s="39"/>
      <c r="M217" s="39"/>
      <c r="N217" s="39"/>
      <c r="O217" s="39"/>
      <c r="P217" s="39"/>
      <c r="Q217" s="39"/>
      <c r="R217" s="39"/>
    </row>
    <row r="218" spans="2:18" ht="170.1" customHeight="1" x14ac:dyDescent="0.25">
      <c r="B218" s="187"/>
      <c r="C218" s="188"/>
      <c r="D218" s="188"/>
      <c r="E218" s="188"/>
      <c r="F218" s="188"/>
      <c r="G218" s="188"/>
      <c r="H218" s="188"/>
      <c r="I218" s="188"/>
      <c r="J218" s="189"/>
      <c r="K218" s="80"/>
      <c r="L218" s="39"/>
      <c r="M218" s="39"/>
      <c r="N218" s="39"/>
      <c r="O218" s="39"/>
      <c r="P218" s="39"/>
      <c r="Q218" s="39"/>
      <c r="R218" s="39"/>
    </row>
    <row r="219" spans="2:18" s="93" customFormat="1" ht="14.1" customHeight="1" x14ac:dyDescent="0.25">
      <c r="B219" s="84"/>
      <c r="C219" s="43"/>
      <c r="D219" s="43"/>
      <c r="E219" s="43"/>
      <c r="F219" s="43"/>
      <c r="G219" s="43"/>
      <c r="H219" s="43"/>
      <c r="I219" s="70"/>
      <c r="J219" s="70"/>
      <c r="K219" s="80"/>
      <c r="L219" s="80"/>
      <c r="M219" s="80"/>
      <c r="N219" s="80"/>
      <c r="O219" s="80"/>
      <c r="P219" s="80"/>
      <c r="Q219" s="80"/>
      <c r="R219" s="80"/>
    </row>
    <row r="220" spans="2:18" s="93" customFormat="1" ht="14.1" customHeight="1" x14ac:dyDescent="0.25">
      <c r="B220" s="84"/>
      <c r="C220" s="43"/>
      <c r="D220" s="43"/>
      <c r="E220" s="43"/>
      <c r="F220" s="43"/>
      <c r="G220" s="43"/>
      <c r="H220" s="43"/>
      <c r="I220" s="70"/>
      <c r="J220" s="70"/>
      <c r="K220" s="80"/>
      <c r="L220" s="80"/>
      <c r="M220" s="80"/>
      <c r="N220" s="80"/>
      <c r="O220" s="80"/>
      <c r="P220" s="80"/>
      <c r="Q220" s="80"/>
      <c r="R220" s="80"/>
    </row>
    <row r="221" spans="2:18" s="94" customFormat="1" ht="28.35" customHeight="1" x14ac:dyDescent="0.25">
      <c r="B221" s="136" t="s">
        <v>276</v>
      </c>
      <c r="C221" s="136"/>
      <c r="D221" s="136"/>
      <c r="E221" s="136"/>
      <c r="F221" s="136"/>
      <c r="G221" s="136"/>
      <c r="H221" s="136"/>
      <c r="I221" s="136"/>
      <c r="J221" s="136"/>
      <c r="K221" s="127" t="s">
        <v>277</v>
      </c>
      <c r="L221" s="127"/>
      <c r="M221" s="127"/>
      <c r="N221" s="127"/>
      <c r="O221" s="127"/>
      <c r="P221" s="127"/>
      <c r="Q221" s="127"/>
      <c r="R221" s="127"/>
    </row>
    <row r="222" spans="2:18" ht="12" customHeight="1" x14ac:dyDescent="0.25">
      <c r="B222" s="68"/>
      <c r="C222" s="53"/>
      <c r="D222" s="53"/>
      <c r="E222" s="72"/>
      <c r="F222" s="72"/>
      <c r="G222" s="72"/>
      <c r="H222" s="72"/>
      <c r="I222" s="72"/>
      <c r="J222" s="72"/>
      <c r="K222" s="127"/>
      <c r="L222" s="127"/>
      <c r="M222" s="127"/>
      <c r="N222" s="127"/>
      <c r="O222" s="127"/>
      <c r="P222" s="127"/>
      <c r="Q222" s="127"/>
      <c r="R222" s="127"/>
    </row>
    <row r="223" spans="2:18" s="93" customFormat="1" ht="28.35" customHeight="1" x14ac:dyDescent="0.25">
      <c r="B223" s="183" t="s">
        <v>326</v>
      </c>
      <c r="C223" s="183"/>
      <c r="D223" s="183"/>
      <c r="E223" s="183"/>
      <c r="F223" s="183"/>
      <c r="G223" s="183"/>
      <c r="H223" s="183"/>
      <c r="I223" s="183"/>
      <c r="J223" s="183"/>
      <c r="K223" s="127"/>
      <c r="L223" s="127"/>
      <c r="M223" s="127"/>
      <c r="N223" s="127"/>
      <c r="O223" s="127"/>
      <c r="P223" s="127"/>
      <c r="Q223" s="127"/>
      <c r="R223" s="127"/>
    </row>
    <row r="224" spans="2:18" ht="42.6" customHeight="1" x14ac:dyDescent="0.25">
      <c r="B224" s="187" t="s">
        <v>350</v>
      </c>
      <c r="C224" s="188"/>
      <c r="D224" s="188"/>
      <c r="E224" s="188"/>
      <c r="F224" s="188"/>
      <c r="G224" s="188"/>
      <c r="H224" s="188"/>
      <c r="I224" s="188"/>
      <c r="J224" s="189"/>
      <c r="K224" s="39"/>
      <c r="L224" s="39"/>
      <c r="M224" s="39"/>
      <c r="N224" s="39"/>
      <c r="O224" s="39"/>
      <c r="P224" s="39"/>
      <c r="Q224" s="39"/>
      <c r="R224" s="39"/>
    </row>
    <row r="225" spans="2:18" s="93" customFormat="1" ht="14.1" customHeight="1" x14ac:dyDescent="0.25">
      <c r="B225" s="84"/>
      <c r="C225" s="43"/>
      <c r="D225" s="43"/>
      <c r="E225" s="43"/>
      <c r="F225" s="43"/>
      <c r="G225" s="43"/>
      <c r="H225" s="43"/>
      <c r="I225" s="70"/>
      <c r="J225" s="70"/>
      <c r="K225" s="80"/>
      <c r="L225" s="80"/>
      <c r="M225" s="80"/>
      <c r="N225" s="80"/>
      <c r="O225" s="80"/>
      <c r="P225" s="80"/>
      <c r="Q225" s="80"/>
      <c r="R225" s="80"/>
    </row>
    <row r="226" spans="2:18" s="93" customFormat="1" ht="28.35" customHeight="1" x14ac:dyDescent="0.25">
      <c r="B226" s="132" t="s">
        <v>213</v>
      </c>
      <c r="C226" s="132"/>
      <c r="D226" s="132"/>
      <c r="E226" s="132"/>
      <c r="F226" s="132"/>
      <c r="G226" s="132"/>
      <c r="H226" s="132"/>
      <c r="I226" s="132"/>
      <c r="J226" s="132"/>
      <c r="K226" s="80"/>
      <c r="L226" s="80"/>
      <c r="M226" s="80"/>
      <c r="N226" s="80"/>
      <c r="O226" s="80"/>
      <c r="P226" s="80"/>
      <c r="Q226" s="80"/>
      <c r="R226" s="80"/>
    </row>
    <row r="227" spans="2:18" s="93" customFormat="1" ht="84.95" customHeight="1" x14ac:dyDescent="0.25">
      <c r="B227" s="133"/>
      <c r="C227" s="134"/>
      <c r="D227" s="134"/>
      <c r="E227" s="134"/>
      <c r="F227" s="134"/>
      <c r="G227" s="134"/>
      <c r="H227" s="134"/>
      <c r="I227" s="134"/>
      <c r="J227" s="135"/>
      <c r="K227" s="80"/>
      <c r="L227" s="80"/>
      <c r="M227" s="80"/>
      <c r="N227" s="80"/>
      <c r="O227" s="80"/>
      <c r="P227" s="80"/>
      <c r="Q227" s="80"/>
      <c r="R227" s="80"/>
    </row>
    <row r="228" spans="2:18" s="93" customFormat="1" ht="14.1" customHeight="1" x14ac:dyDescent="0.25">
      <c r="B228" s="84"/>
      <c r="C228" s="43"/>
      <c r="D228" s="43"/>
      <c r="E228" s="43"/>
      <c r="F228" s="43"/>
      <c r="G228" s="43"/>
      <c r="H228" s="43"/>
      <c r="I228" s="70"/>
      <c r="J228" s="70"/>
      <c r="K228" s="80"/>
      <c r="L228" s="80"/>
      <c r="M228" s="80"/>
      <c r="N228" s="80"/>
      <c r="O228" s="80"/>
      <c r="P228" s="80"/>
      <c r="Q228" s="80"/>
      <c r="R228" s="80"/>
    </row>
    <row r="229" spans="2:18" s="94" customFormat="1" ht="28.35" customHeight="1" x14ac:dyDescent="0.25">
      <c r="B229" s="136" t="s">
        <v>214</v>
      </c>
      <c r="C229" s="136"/>
      <c r="D229" s="136"/>
      <c r="E229" s="136"/>
      <c r="F229" s="136"/>
      <c r="G229" s="136"/>
      <c r="H229" s="136"/>
      <c r="I229" s="136"/>
      <c r="J229" s="136"/>
      <c r="K229" s="77"/>
      <c r="L229" s="77"/>
      <c r="M229" s="77"/>
      <c r="N229" s="77"/>
      <c r="O229" s="77"/>
      <c r="P229" s="77"/>
      <c r="Q229" s="77"/>
      <c r="R229" s="80"/>
    </row>
    <row r="230" spans="2:18" s="93" customFormat="1" ht="14.1" customHeight="1" x14ac:dyDescent="0.25">
      <c r="B230" s="84"/>
      <c r="C230" s="43"/>
      <c r="D230" s="43"/>
      <c r="E230" s="43"/>
      <c r="F230" s="43"/>
      <c r="G230" s="43"/>
      <c r="H230" s="43"/>
      <c r="I230" s="70"/>
      <c r="J230" s="70"/>
      <c r="K230" s="39"/>
      <c r="L230" s="80"/>
      <c r="M230" s="80"/>
      <c r="N230" s="80"/>
      <c r="O230" s="80"/>
      <c r="P230" s="80"/>
      <c r="Q230" s="80"/>
      <c r="R230" s="80"/>
    </row>
    <row r="231" spans="2:18" s="93" customFormat="1" ht="14.1" customHeight="1" x14ac:dyDescent="0.25">
      <c r="B231" s="132" t="s">
        <v>200</v>
      </c>
      <c r="C231" s="132"/>
      <c r="D231" s="132"/>
      <c r="E231" s="132"/>
      <c r="F231" s="137">
        <v>0</v>
      </c>
      <c r="G231" s="137"/>
      <c r="H231" s="137"/>
      <c r="I231" s="137"/>
      <c r="J231" s="137"/>
      <c r="K231" s="39"/>
      <c r="L231" s="80"/>
      <c r="M231" s="80"/>
      <c r="N231" s="80"/>
      <c r="O231" s="80"/>
      <c r="P231" s="80"/>
      <c r="Q231" s="80"/>
      <c r="R231" s="80"/>
    </row>
    <row r="232" spans="2:18" s="93" customFormat="1" ht="14.1" customHeight="1" x14ac:dyDescent="0.25">
      <c r="B232" s="132"/>
      <c r="C232" s="132"/>
      <c r="D232" s="132"/>
      <c r="E232" s="132"/>
      <c r="F232" s="137"/>
      <c r="G232" s="137"/>
      <c r="H232" s="137"/>
      <c r="I232" s="137"/>
      <c r="J232" s="137"/>
      <c r="K232" s="39"/>
      <c r="L232" s="80"/>
      <c r="M232" s="80"/>
      <c r="N232" s="80"/>
      <c r="O232" s="80"/>
      <c r="P232" s="80"/>
      <c r="Q232" s="80"/>
      <c r="R232" s="80"/>
    </row>
    <row r="233" spans="2:18" s="93" customFormat="1" ht="14.1" customHeight="1" x14ac:dyDescent="0.25">
      <c r="B233" s="84"/>
      <c r="C233" s="43"/>
      <c r="D233" s="43"/>
      <c r="E233" s="43"/>
      <c r="F233" s="43"/>
      <c r="G233" s="43"/>
      <c r="H233" s="43"/>
      <c r="I233" s="70"/>
      <c r="J233" s="70"/>
      <c r="K233" s="80"/>
      <c r="L233" s="80"/>
      <c r="M233" s="80"/>
      <c r="N233" s="80"/>
      <c r="O233" s="80"/>
      <c r="P233" s="80"/>
      <c r="Q233" s="80"/>
      <c r="R233" s="80"/>
    </row>
    <row r="234" spans="2:18" s="93" customFormat="1" ht="14.1" customHeight="1" x14ac:dyDescent="0.25">
      <c r="B234" s="132" t="s">
        <v>278</v>
      </c>
      <c r="C234" s="132"/>
      <c r="D234" s="132"/>
      <c r="E234" s="132"/>
      <c r="F234" s="155" t="s">
        <v>367</v>
      </c>
      <c r="G234" s="156"/>
      <c r="H234" s="156"/>
      <c r="I234" s="156"/>
      <c r="J234" s="157"/>
      <c r="K234" s="127" t="s">
        <v>331</v>
      </c>
      <c r="L234" s="127"/>
      <c r="M234" s="127"/>
      <c r="N234" s="127"/>
      <c r="O234" s="127"/>
      <c r="P234" s="127"/>
      <c r="Q234" s="127"/>
      <c r="R234" s="127"/>
    </row>
    <row r="235" spans="2:18" s="93" customFormat="1" ht="14.1" customHeight="1" x14ac:dyDescent="0.25">
      <c r="B235" s="132"/>
      <c r="C235" s="132"/>
      <c r="D235" s="132"/>
      <c r="E235" s="132"/>
      <c r="F235" s="158"/>
      <c r="G235" s="159"/>
      <c r="H235" s="159"/>
      <c r="I235" s="159"/>
      <c r="J235" s="160"/>
      <c r="K235" s="127"/>
      <c r="L235" s="127"/>
      <c r="M235" s="127"/>
      <c r="N235" s="127"/>
      <c r="O235" s="127"/>
      <c r="P235" s="127"/>
      <c r="Q235" s="127"/>
      <c r="R235" s="127"/>
    </row>
    <row r="236" spans="2:18" s="93" customFormat="1" ht="14.1" customHeight="1" x14ac:dyDescent="0.25">
      <c r="B236" s="82"/>
      <c r="C236" s="82"/>
      <c r="D236" s="82"/>
      <c r="E236" s="82"/>
      <c r="F236" s="43"/>
      <c r="G236" s="43"/>
      <c r="H236" s="43"/>
      <c r="I236" s="43"/>
      <c r="J236" s="43"/>
      <c r="K236" s="80"/>
      <c r="L236" s="80"/>
      <c r="M236" s="80"/>
      <c r="N236" s="80"/>
      <c r="O236" s="80"/>
      <c r="P236" s="80"/>
      <c r="Q236" s="80"/>
      <c r="R236" s="80"/>
    </row>
    <row r="237" spans="2:18" s="93" customFormat="1" ht="14.1" customHeight="1" x14ac:dyDescent="0.25">
      <c r="B237" s="84"/>
      <c r="C237" s="43"/>
      <c r="D237" s="43"/>
      <c r="E237" s="43"/>
      <c r="F237" s="43"/>
      <c r="G237" s="43"/>
      <c r="H237" s="43"/>
      <c r="I237" s="43"/>
      <c r="J237" s="43"/>
      <c r="K237" s="39"/>
      <c r="L237" s="39"/>
      <c r="M237" s="39"/>
      <c r="N237" s="39"/>
      <c r="O237" s="39"/>
      <c r="P237" s="39"/>
      <c r="Q237" s="39"/>
      <c r="R237" s="39"/>
    </row>
    <row r="238" spans="2:18" s="93" customFormat="1" ht="14.1" customHeight="1" x14ac:dyDescent="0.25">
      <c r="B238" s="84"/>
      <c r="C238" s="43"/>
      <c r="D238" s="43"/>
      <c r="E238" s="43"/>
      <c r="F238" s="43"/>
      <c r="G238" s="43"/>
      <c r="H238" s="43"/>
      <c r="I238" s="70"/>
      <c r="J238" s="70"/>
      <c r="K238" s="39"/>
      <c r="L238" s="39"/>
      <c r="M238" s="39"/>
      <c r="N238" s="39"/>
      <c r="O238" s="39"/>
      <c r="P238" s="39"/>
      <c r="Q238" s="39"/>
      <c r="R238" s="39"/>
    </row>
    <row r="239" spans="2:18" s="93" customFormat="1" ht="14.1" customHeight="1" x14ac:dyDescent="0.25">
      <c r="B239" s="84"/>
      <c r="C239" s="43"/>
      <c r="D239" s="43"/>
      <c r="E239" s="43"/>
      <c r="F239" s="43"/>
      <c r="G239" s="43"/>
      <c r="H239" s="43"/>
      <c r="I239" s="70"/>
      <c r="J239" s="70"/>
      <c r="K239" s="39"/>
      <c r="L239" s="39"/>
      <c r="M239" s="39"/>
      <c r="N239" s="39"/>
      <c r="O239" s="39"/>
      <c r="P239" s="39"/>
      <c r="Q239" s="39"/>
      <c r="R239" s="39"/>
    </row>
    <row r="240" spans="2:18" s="93" customFormat="1" ht="14.1" customHeight="1" x14ac:dyDescent="0.25">
      <c r="B240" s="84"/>
      <c r="C240" s="43"/>
      <c r="D240" s="43"/>
      <c r="E240" s="43"/>
      <c r="F240" s="43"/>
      <c r="G240" s="43"/>
      <c r="H240" s="43"/>
      <c r="I240" s="70"/>
      <c r="J240" s="70"/>
      <c r="K240" s="39"/>
      <c r="L240" s="39"/>
      <c r="M240" s="39"/>
      <c r="N240" s="39"/>
      <c r="O240" s="39"/>
      <c r="P240" s="39"/>
      <c r="Q240" s="39"/>
      <c r="R240" s="39"/>
    </row>
    <row r="241" spans="2:18" s="93" customFormat="1" ht="14.1" customHeight="1" x14ac:dyDescent="0.25">
      <c r="B241" s="84"/>
      <c r="C241" s="43"/>
      <c r="D241" s="43"/>
      <c r="E241" s="43"/>
      <c r="F241" s="43"/>
      <c r="G241" s="43"/>
      <c r="H241" s="43"/>
      <c r="I241" s="70"/>
      <c r="J241" s="70"/>
      <c r="K241" s="39"/>
      <c r="L241" s="39"/>
      <c r="M241" s="39"/>
      <c r="N241" s="39"/>
      <c r="O241" s="39"/>
      <c r="P241" s="39"/>
      <c r="Q241" s="39"/>
      <c r="R241" s="39"/>
    </row>
    <row r="242" spans="2:18" s="93" customFormat="1" ht="14.1" customHeight="1" x14ac:dyDescent="0.25">
      <c r="B242" s="84"/>
      <c r="C242" s="43"/>
      <c r="D242" s="43"/>
      <c r="E242" s="43"/>
      <c r="F242" s="43"/>
      <c r="G242" s="43"/>
      <c r="H242" s="43"/>
      <c r="I242" s="70"/>
      <c r="J242" s="70"/>
      <c r="K242" s="39"/>
      <c r="L242" s="39"/>
      <c r="M242" s="39"/>
      <c r="N242" s="39"/>
      <c r="O242" s="39"/>
      <c r="P242" s="39"/>
      <c r="Q242" s="39"/>
      <c r="R242" s="39"/>
    </row>
    <row r="243" spans="2:18" s="93" customFormat="1" ht="14.1" customHeight="1" x14ac:dyDescent="0.25">
      <c r="B243" s="84"/>
      <c r="C243" s="43"/>
      <c r="D243" s="43"/>
      <c r="E243" s="43"/>
      <c r="F243" s="43"/>
      <c r="G243" s="43"/>
      <c r="H243" s="43"/>
      <c r="I243" s="70"/>
      <c r="J243" s="70"/>
      <c r="K243" s="39"/>
      <c r="L243" s="39"/>
      <c r="M243" s="39"/>
      <c r="N243" s="39"/>
      <c r="O243" s="39"/>
      <c r="P243" s="39"/>
      <c r="Q243" s="39"/>
      <c r="R243" s="39"/>
    </row>
    <row r="244" spans="2:18" s="93" customFormat="1" ht="14.1" customHeight="1" x14ac:dyDescent="0.25">
      <c r="B244" s="84"/>
      <c r="C244" s="43"/>
      <c r="D244" s="43"/>
      <c r="E244" s="43"/>
      <c r="F244" s="43"/>
      <c r="G244" s="43"/>
      <c r="H244" s="43"/>
      <c r="I244" s="70"/>
      <c r="J244" s="70"/>
      <c r="K244" s="39"/>
      <c r="L244" s="39"/>
      <c r="M244" s="39"/>
      <c r="N244" s="39"/>
      <c r="O244" s="39"/>
      <c r="P244" s="39"/>
      <c r="Q244" s="39"/>
      <c r="R244" s="39"/>
    </row>
    <row r="245" spans="2:18" s="93" customFormat="1" ht="14.1" customHeight="1" x14ac:dyDescent="0.25">
      <c r="B245" s="84"/>
      <c r="C245" s="43"/>
      <c r="D245" s="43"/>
      <c r="E245" s="43"/>
      <c r="F245" s="43"/>
      <c r="G245" s="43"/>
      <c r="H245" s="43"/>
      <c r="I245" s="70"/>
      <c r="J245" s="70"/>
      <c r="K245" s="39"/>
      <c r="L245" s="39"/>
      <c r="M245" s="39"/>
      <c r="N245" s="39"/>
      <c r="O245" s="39"/>
      <c r="P245" s="39"/>
      <c r="Q245" s="39"/>
      <c r="R245" s="39"/>
    </row>
    <row r="246" spans="2:18" s="93" customFormat="1" ht="14.1" customHeight="1" x14ac:dyDescent="0.25">
      <c r="B246" s="84"/>
      <c r="C246" s="43"/>
      <c r="D246" s="43"/>
      <c r="E246" s="43"/>
      <c r="F246" s="43"/>
      <c r="G246" s="43"/>
      <c r="H246" s="43"/>
      <c r="I246" s="70"/>
      <c r="J246" s="70"/>
      <c r="K246" s="39"/>
      <c r="L246" s="39"/>
      <c r="M246" s="39"/>
      <c r="N246" s="39"/>
      <c r="O246" s="39"/>
      <c r="P246" s="39"/>
      <c r="Q246" s="39"/>
      <c r="R246" s="39"/>
    </row>
    <row r="247" spans="2:18" s="93" customFormat="1" ht="14.1" customHeight="1" x14ac:dyDescent="0.25">
      <c r="B247" s="84"/>
      <c r="C247" s="43"/>
      <c r="D247" s="43"/>
      <c r="E247" s="43"/>
      <c r="F247" s="43"/>
      <c r="G247" s="43"/>
      <c r="H247" s="43"/>
      <c r="I247" s="70"/>
      <c r="J247" s="70"/>
      <c r="K247" s="39"/>
      <c r="L247" s="39"/>
      <c r="M247" s="39"/>
      <c r="N247" s="39"/>
      <c r="O247" s="39"/>
      <c r="P247" s="39"/>
      <c r="Q247" s="39"/>
      <c r="R247" s="39"/>
    </row>
    <row r="248" spans="2:18" s="93" customFormat="1" ht="14.1" customHeight="1" x14ac:dyDescent="0.25">
      <c r="B248" s="84"/>
      <c r="C248" s="43"/>
      <c r="D248" s="43"/>
      <c r="E248" s="43"/>
      <c r="F248" s="43"/>
      <c r="G248" s="43"/>
      <c r="H248" s="43"/>
      <c r="I248" s="70"/>
      <c r="J248" s="70"/>
      <c r="K248" s="39"/>
      <c r="L248" s="39"/>
      <c r="M248" s="39"/>
      <c r="N248" s="39"/>
      <c r="O248" s="39"/>
      <c r="P248" s="39"/>
      <c r="Q248" s="39"/>
      <c r="R248" s="39"/>
    </row>
    <row r="249" spans="2:18" s="93" customFormat="1" ht="14.1" customHeight="1" x14ac:dyDescent="0.25">
      <c r="B249" s="84"/>
      <c r="C249" s="43"/>
      <c r="D249" s="43"/>
      <c r="E249" s="43"/>
      <c r="F249" s="43"/>
      <c r="G249" s="43"/>
      <c r="H249" s="43"/>
      <c r="I249" s="70"/>
      <c r="J249" s="70"/>
      <c r="K249" s="39"/>
      <c r="L249" s="39"/>
      <c r="M249" s="39"/>
      <c r="N249" s="39"/>
      <c r="O249" s="39"/>
      <c r="P249" s="39"/>
      <c r="Q249" s="39"/>
      <c r="R249" s="39"/>
    </row>
    <row r="250" spans="2:18" s="93" customFormat="1" ht="14.1" customHeight="1" x14ac:dyDescent="0.25">
      <c r="B250" s="84"/>
      <c r="C250" s="43"/>
      <c r="D250" s="43"/>
      <c r="E250" s="43"/>
      <c r="F250" s="43"/>
      <c r="G250" s="43"/>
      <c r="H250" s="43"/>
      <c r="I250" s="70"/>
      <c r="J250" s="70"/>
      <c r="K250" s="39"/>
      <c r="L250" s="39"/>
      <c r="M250" s="39"/>
      <c r="N250" s="39"/>
      <c r="O250" s="39"/>
      <c r="P250" s="39"/>
      <c r="Q250" s="39"/>
      <c r="R250" s="39"/>
    </row>
    <row r="251" spans="2:18" s="93" customFormat="1" ht="14.1" customHeight="1" x14ac:dyDescent="0.25">
      <c r="B251" s="84"/>
      <c r="C251" s="43"/>
      <c r="D251" s="43"/>
      <c r="E251" s="43"/>
      <c r="F251" s="43"/>
      <c r="G251" s="43"/>
      <c r="H251" s="43"/>
      <c r="I251" s="70"/>
      <c r="J251" s="70"/>
      <c r="K251" s="39"/>
      <c r="L251" s="39"/>
      <c r="M251" s="39"/>
      <c r="N251" s="39"/>
      <c r="O251" s="39"/>
      <c r="P251" s="39"/>
      <c r="Q251" s="39"/>
      <c r="R251" s="39"/>
    </row>
    <row r="252" spans="2:18" s="93" customFormat="1" ht="14.1" customHeight="1" x14ac:dyDescent="0.25">
      <c r="B252" s="84"/>
      <c r="C252" s="43"/>
      <c r="D252" s="43"/>
      <c r="E252" s="43"/>
      <c r="F252" s="43"/>
      <c r="G252" s="43"/>
      <c r="H252" s="43"/>
      <c r="I252" s="70"/>
      <c r="J252" s="70"/>
      <c r="K252" s="39"/>
      <c r="L252" s="39"/>
      <c r="M252" s="39"/>
      <c r="N252" s="39"/>
      <c r="O252" s="39"/>
      <c r="P252" s="39"/>
      <c r="Q252" s="39"/>
      <c r="R252" s="39"/>
    </row>
    <row r="253" spans="2:18" s="93" customFormat="1" ht="14.1" customHeight="1" x14ac:dyDescent="0.25">
      <c r="B253" s="84"/>
      <c r="C253" s="43"/>
      <c r="D253" s="43"/>
      <c r="E253" s="43"/>
      <c r="F253" s="43"/>
      <c r="G253" s="43"/>
      <c r="H253" s="43"/>
      <c r="I253" s="70"/>
      <c r="J253" s="70"/>
      <c r="K253" s="39"/>
      <c r="L253" s="39"/>
      <c r="M253" s="39"/>
      <c r="N253" s="39"/>
      <c r="O253" s="39"/>
      <c r="P253" s="39"/>
      <c r="Q253" s="39"/>
      <c r="R253" s="39"/>
    </row>
    <row r="254" spans="2:18" s="93" customFormat="1" ht="14.1" customHeight="1" x14ac:dyDescent="0.25">
      <c r="B254" s="84"/>
      <c r="C254" s="43"/>
      <c r="D254" s="43"/>
      <c r="E254" s="43"/>
      <c r="F254" s="43"/>
      <c r="G254" s="43"/>
      <c r="H254" s="43"/>
      <c r="I254" s="70"/>
      <c r="J254" s="70"/>
      <c r="K254" s="39"/>
      <c r="L254" s="39"/>
      <c r="M254" s="39"/>
      <c r="N254" s="39"/>
      <c r="O254" s="39"/>
      <c r="P254" s="39"/>
      <c r="Q254" s="39"/>
      <c r="R254" s="39"/>
    </row>
    <row r="255" spans="2:18" s="93" customFormat="1" ht="14.1" customHeight="1" x14ac:dyDescent="0.25">
      <c r="B255" s="84"/>
      <c r="C255" s="43"/>
      <c r="D255" s="43"/>
      <c r="E255" s="43"/>
      <c r="F255" s="43"/>
      <c r="G255" s="43"/>
      <c r="H255" s="43"/>
      <c r="I255" s="70"/>
      <c r="J255" s="70"/>
      <c r="K255" s="39"/>
      <c r="L255" s="39"/>
      <c r="M255" s="39"/>
      <c r="N255" s="39"/>
      <c r="O255" s="39"/>
      <c r="P255" s="39"/>
      <c r="Q255" s="39"/>
      <c r="R255" s="39"/>
    </row>
    <row r="256" spans="2:18" s="94" customFormat="1" ht="28.35" customHeight="1" x14ac:dyDescent="0.25">
      <c r="B256" s="136" t="s">
        <v>228</v>
      </c>
      <c r="C256" s="136"/>
      <c r="D256" s="136"/>
      <c r="E256" s="136"/>
      <c r="F256" s="136"/>
      <c r="G256" s="136"/>
      <c r="H256" s="136"/>
      <c r="I256" s="136"/>
      <c r="J256" s="136"/>
      <c r="K256" s="127" t="s">
        <v>332</v>
      </c>
      <c r="L256" s="127"/>
      <c r="M256" s="127"/>
      <c r="N256" s="127"/>
      <c r="O256" s="127"/>
      <c r="P256" s="127"/>
      <c r="Q256" s="127"/>
      <c r="R256" s="127"/>
    </row>
    <row r="257" spans="2:18" s="94" customFormat="1" ht="27.75" customHeight="1" x14ac:dyDescent="0.25">
      <c r="B257" s="136" t="s">
        <v>50</v>
      </c>
      <c r="C257" s="136"/>
      <c r="D257" s="136"/>
      <c r="E257" s="136"/>
      <c r="F257" s="136"/>
      <c r="G257" s="136"/>
      <c r="H257" s="136"/>
      <c r="I257" s="136"/>
      <c r="J257" s="136"/>
      <c r="K257" s="127"/>
      <c r="L257" s="127"/>
      <c r="M257" s="127"/>
      <c r="N257" s="127"/>
      <c r="O257" s="127"/>
      <c r="P257" s="127"/>
      <c r="Q257" s="127"/>
      <c r="R257" s="127"/>
    </row>
    <row r="258" spans="2:18" ht="12" customHeight="1" x14ac:dyDescent="0.25">
      <c r="B258" s="68"/>
      <c r="C258" s="53"/>
      <c r="D258" s="53"/>
      <c r="E258" s="72"/>
      <c r="F258" s="72"/>
      <c r="G258" s="72"/>
      <c r="H258" s="72"/>
      <c r="I258" s="72"/>
      <c r="J258" s="72"/>
      <c r="K258" s="39"/>
      <c r="L258" s="39"/>
      <c r="M258" s="39"/>
      <c r="N258" s="39"/>
      <c r="O258" s="39"/>
      <c r="P258" s="39"/>
      <c r="Q258" s="39"/>
      <c r="R258" s="39"/>
    </row>
    <row r="259" spans="2:18" s="93" customFormat="1" ht="14.1" customHeight="1" x14ac:dyDescent="0.25">
      <c r="B259" s="132" t="s">
        <v>51</v>
      </c>
      <c r="C259" s="132"/>
      <c r="D259" s="132"/>
      <c r="E259" s="132"/>
      <c r="F259" s="43"/>
      <c r="G259" s="143" t="s">
        <v>365</v>
      </c>
      <c r="H259" s="181"/>
      <c r="I259" s="144"/>
      <c r="J259" s="70"/>
      <c r="K259" s="39"/>
      <c r="L259" s="39"/>
      <c r="M259" s="39"/>
      <c r="N259" s="39"/>
      <c r="O259" s="39"/>
      <c r="P259" s="39"/>
      <c r="Q259" s="39"/>
      <c r="R259" s="39"/>
    </row>
    <row r="260" spans="2:18" s="93" customFormat="1" ht="14.1" customHeight="1" x14ac:dyDescent="0.25">
      <c r="B260" s="132"/>
      <c r="C260" s="132"/>
      <c r="D260" s="132"/>
      <c r="E260" s="132"/>
      <c r="F260" s="43"/>
      <c r="G260" s="145"/>
      <c r="H260" s="182"/>
      <c r="I260" s="146"/>
      <c r="J260" s="70"/>
      <c r="K260" s="39"/>
      <c r="L260" s="39"/>
      <c r="M260" s="39"/>
      <c r="N260" s="39"/>
      <c r="O260" s="39"/>
      <c r="P260" s="39"/>
      <c r="Q260" s="39"/>
      <c r="R260" s="39"/>
    </row>
    <row r="261" spans="2:18" ht="12" customHeight="1" x14ac:dyDescent="0.25">
      <c r="B261" s="68"/>
      <c r="C261" s="53"/>
      <c r="D261" s="53"/>
      <c r="E261" s="72"/>
      <c r="F261" s="72"/>
      <c r="G261" s="72"/>
      <c r="H261" s="72"/>
      <c r="I261" s="72"/>
      <c r="J261" s="72"/>
      <c r="K261" s="39"/>
      <c r="L261" s="39"/>
      <c r="M261" s="39"/>
      <c r="N261" s="39"/>
      <c r="O261" s="39"/>
      <c r="P261" s="39"/>
      <c r="Q261" s="39"/>
      <c r="R261" s="39"/>
    </row>
    <row r="262" spans="2:18" s="93" customFormat="1" ht="42.6" customHeight="1" x14ac:dyDescent="0.25">
      <c r="B262" s="183" t="s">
        <v>215</v>
      </c>
      <c r="C262" s="183"/>
      <c r="D262" s="183"/>
      <c r="E262" s="183"/>
      <c r="F262" s="183"/>
      <c r="G262" s="183"/>
      <c r="H262" s="183"/>
      <c r="I262" s="183"/>
      <c r="J262" s="183"/>
      <c r="K262" s="39"/>
      <c r="L262" s="39"/>
      <c r="M262" s="39"/>
      <c r="N262" s="39"/>
      <c r="O262" s="39"/>
      <c r="P262" s="39"/>
      <c r="Q262" s="39"/>
      <c r="R262" s="39"/>
    </row>
    <row r="263" spans="2:18" ht="56.85" customHeight="1" x14ac:dyDescent="0.25">
      <c r="B263" s="129"/>
      <c r="C263" s="130"/>
      <c r="D263" s="130"/>
      <c r="E263" s="130"/>
      <c r="F263" s="130"/>
      <c r="G263" s="130"/>
      <c r="H263" s="130"/>
      <c r="I263" s="130"/>
      <c r="J263" s="131"/>
      <c r="K263" s="39"/>
      <c r="L263" s="39"/>
      <c r="M263" s="39"/>
      <c r="N263" s="39"/>
      <c r="O263" s="39"/>
      <c r="P263" s="39"/>
      <c r="Q263" s="39"/>
      <c r="R263" s="39"/>
    </row>
    <row r="264" spans="2:18" s="93" customFormat="1" ht="14.1" customHeight="1" x14ac:dyDescent="0.25">
      <c r="B264" s="84"/>
      <c r="C264" s="43"/>
      <c r="D264" s="43"/>
      <c r="E264" s="43"/>
      <c r="F264" s="43"/>
      <c r="G264" s="43"/>
      <c r="H264" s="43"/>
      <c r="I264" s="70"/>
      <c r="J264" s="70"/>
      <c r="K264" s="39"/>
      <c r="L264" s="39"/>
      <c r="M264" s="39"/>
      <c r="N264" s="39"/>
      <c r="O264" s="39"/>
      <c r="P264" s="39"/>
      <c r="Q264" s="39"/>
      <c r="R264" s="39"/>
    </row>
    <row r="265" spans="2:18" s="93" customFormat="1" ht="14.1" customHeight="1" x14ac:dyDescent="0.25">
      <c r="B265" s="84"/>
      <c r="C265" s="43"/>
      <c r="D265" s="43"/>
      <c r="E265" s="43"/>
      <c r="F265" s="43"/>
      <c r="G265" s="43"/>
      <c r="H265" s="43"/>
      <c r="I265" s="70"/>
      <c r="J265" s="70"/>
      <c r="K265" s="39"/>
      <c r="L265" s="39"/>
      <c r="M265" s="39"/>
      <c r="N265" s="39"/>
      <c r="O265" s="39"/>
      <c r="P265" s="39"/>
      <c r="Q265" s="39"/>
      <c r="R265" s="39"/>
    </row>
    <row r="266" spans="2:18" s="94" customFormat="1" ht="28.35" customHeight="1" x14ac:dyDescent="0.25">
      <c r="B266" s="136" t="s">
        <v>52</v>
      </c>
      <c r="C266" s="136"/>
      <c r="D266" s="136"/>
      <c r="E266" s="136"/>
      <c r="F266" s="136"/>
      <c r="G266" s="136"/>
      <c r="H266" s="136"/>
      <c r="I266" s="136"/>
      <c r="J266" s="136"/>
      <c r="K266" s="77"/>
      <c r="L266" s="77"/>
      <c r="M266" s="77"/>
      <c r="N266" s="77"/>
      <c r="O266" s="77"/>
      <c r="P266" s="77"/>
      <c r="Q266" s="77"/>
      <c r="R266" s="77"/>
    </row>
    <row r="267" spans="2:18" s="93" customFormat="1" ht="14.1" customHeight="1" x14ac:dyDescent="0.25">
      <c r="B267" s="132" t="s">
        <v>53</v>
      </c>
      <c r="C267" s="132"/>
      <c r="D267" s="132"/>
      <c r="E267" s="132"/>
      <c r="F267" s="43"/>
      <c r="G267" s="143" t="s">
        <v>365</v>
      </c>
      <c r="H267" s="181"/>
      <c r="I267" s="144"/>
      <c r="J267" s="70"/>
      <c r="K267" s="80"/>
      <c r="L267" s="80"/>
      <c r="M267" s="80"/>
      <c r="N267" s="80"/>
      <c r="O267" s="80"/>
      <c r="P267" s="80"/>
      <c r="Q267" s="80"/>
      <c r="R267" s="80"/>
    </row>
    <row r="268" spans="2:18" s="93" customFormat="1" ht="14.1" customHeight="1" x14ac:dyDescent="0.25">
      <c r="B268" s="132"/>
      <c r="C268" s="132"/>
      <c r="D268" s="132"/>
      <c r="E268" s="132"/>
      <c r="F268" s="43"/>
      <c r="G268" s="145"/>
      <c r="H268" s="182"/>
      <c r="I268" s="146"/>
      <c r="J268" s="70"/>
      <c r="K268" s="80"/>
      <c r="L268" s="80"/>
      <c r="M268" s="80"/>
      <c r="N268" s="80"/>
      <c r="O268" s="80"/>
      <c r="P268" s="80"/>
      <c r="Q268" s="80"/>
      <c r="R268" s="80"/>
    </row>
    <row r="269" spans="2:18" ht="12" customHeight="1" x14ac:dyDescent="0.25">
      <c r="B269" s="68"/>
      <c r="C269" s="53"/>
      <c r="D269" s="53"/>
      <c r="E269" s="72"/>
      <c r="F269" s="72"/>
      <c r="G269" s="72"/>
      <c r="H269" s="72"/>
      <c r="I269" s="72"/>
      <c r="J269" s="72"/>
      <c r="K269" s="127" t="s">
        <v>333</v>
      </c>
      <c r="L269" s="127"/>
      <c r="M269" s="127"/>
      <c r="N269" s="127"/>
      <c r="O269" s="127"/>
      <c r="P269" s="127"/>
      <c r="Q269" s="127"/>
      <c r="R269" s="127"/>
    </row>
    <row r="270" spans="2:18" s="93" customFormat="1" ht="28.35" customHeight="1" x14ac:dyDescent="0.25">
      <c r="B270" s="132" t="s">
        <v>279</v>
      </c>
      <c r="C270" s="132"/>
      <c r="D270" s="132"/>
      <c r="E270" s="132"/>
      <c r="F270" s="43"/>
      <c r="G270" s="161"/>
      <c r="H270" s="162"/>
      <c r="I270" s="163"/>
      <c r="J270" s="43"/>
      <c r="K270" s="127"/>
      <c r="L270" s="127"/>
      <c r="M270" s="127"/>
      <c r="N270" s="127"/>
      <c r="O270" s="127"/>
      <c r="P270" s="127"/>
      <c r="Q270" s="127"/>
      <c r="R270" s="127"/>
    </row>
    <row r="271" spans="2:18" s="93" customFormat="1" ht="14.1" customHeight="1" x14ac:dyDescent="0.25">
      <c r="B271" s="84"/>
      <c r="C271" s="43"/>
      <c r="D271" s="43"/>
      <c r="E271" s="43"/>
      <c r="F271" s="43"/>
      <c r="G271" s="43"/>
      <c r="H271" s="43"/>
      <c r="I271" s="70"/>
      <c r="J271" s="70"/>
      <c r="K271" s="127"/>
      <c r="L271" s="127"/>
      <c r="M271" s="127"/>
      <c r="N271" s="127"/>
      <c r="O271" s="127"/>
      <c r="P271" s="127"/>
      <c r="Q271" s="127"/>
      <c r="R271" s="127"/>
    </row>
    <row r="272" spans="2:18" s="93" customFormat="1" ht="14.1" customHeight="1" x14ac:dyDescent="0.25">
      <c r="B272" s="84"/>
      <c r="C272" s="43"/>
      <c r="D272" s="43"/>
      <c r="E272" s="43"/>
      <c r="F272" s="43"/>
      <c r="G272" s="43"/>
      <c r="H272" s="43"/>
      <c r="I272" s="70"/>
      <c r="J272" s="70"/>
      <c r="K272" s="127"/>
      <c r="L272" s="127"/>
      <c r="M272" s="127"/>
      <c r="N272" s="127"/>
      <c r="O272" s="127"/>
      <c r="P272" s="127"/>
      <c r="Q272" s="127"/>
      <c r="R272" s="127"/>
    </row>
    <row r="273" spans="2:18" s="93" customFormat="1" ht="14.1" customHeight="1" x14ac:dyDescent="0.25">
      <c r="B273" s="84"/>
      <c r="C273" s="43"/>
      <c r="D273" s="43"/>
      <c r="E273" s="43"/>
      <c r="F273" s="43"/>
      <c r="G273" s="43"/>
      <c r="H273" s="43"/>
      <c r="I273" s="70"/>
      <c r="J273" s="70"/>
      <c r="K273" s="80"/>
      <c r="L273" s="80"/>
      <c r="M273" s="80"/>
      <c r="N273" s="80"/>
      <c r="O273" s="80"/>
      <c r="P273" s="80"/>
      <c r="Q273" s="80"/>
      <c r="R273" s="80"/>
    </row>
    <row r="274" spans="2:18" s="93" customFormat="1" ht="14.1" customHeight="1" x14ac:dyDescent="0.25">
      <c r="B274" s="84"/>
      <c r="C274" s="43"/>
      <c r="D274" s="43"/>
      <c r="E274" s="43"/>
      <c r="F274" s="43"/>
      <c r="G274" s="43"/>
      <c r="H274" s="43"/>
      <c r="I274" s="70"/>
      <c r="J274" s="70"/>
      <c r="K274" s="80"/>
      <c r="L274" s="80"/>
      <c r="M274" s="80"/>
      <c r="N274" s="80"/>
      <c r="O274" s="80"/>
      <c r="P274" s="80"/>
      <c r="Q274" s="80"/>
      <c r="R274" s="80"/>
    </row>
    <row r="275" spans="2:18" s="93" customFormat="1" ht="14.1" customHeight="1" x14ac:dyDescent="0.25">
      <c r="B275" s="84"/>
      <c r="C275" s="43"/>
      <c r="D275" s="43"/>
      <c r="E275" s="43"/>
      <c r="F275" s="43"/>
      <c r="G275" s="43"/>
      <c r="H275" s="43"/>
      <c r="I275" s="70"/>
      <c r="J275" s="70"/>
      <c r="K275" s="80"/>
      <c r="L275" s="80"/>
      <c r="M275" s="80"/>
      <c r="N275" s="80"/>
      <c r="O275" s="80"/>
      <c r="P275" s="80"/>
      <c r="Q275" s="80"/>
      <c r="R275" s="80"/>
    </row>
    <row r="276" spans="2:18" s="93" customFormat="1" ht="14.1" customHeight="1" x14ac:dyDescent="0.25">
      <c r="B276" s="84"/>
      <c r="C276" s="43"/>
      <c r="D276" s="43"/>
      <c r="E276" s="43"/>
      <c r="F276" s="43"/>
      <c r="G276" s="43"/>
      <c r="H276" s="43"/>
      <c r="I276" s="70"/>
      <c r="J276" s="70"/>
      <c r="K276" s="80"/>
      <c r="L276" s="80"/>
      <c r="M276" s="80"/>
      <c r="N276" s="80"/>
      <c r="O276" s="80"/>
      <c r="P276" s="80"/>
      <c r="Q276" s="80"/>
      <c r="R276" s="80"/>
    </row>
    <row r="277" spans="2:18" s="93" customFormat="1" ht="14.1" customHeight="1" x14ac:dyDescent="0.25">
      <c r="B277" s="84"/>
      <c r="C277" s="43"/>
      <c r="D277" s="43"/>
      <c r="E277" s="43"/>
      <c r="F277" s="43"/>
      <c r="G277" s="43"/>
      <c r="H277" s="43"/>
      <c r="I277" s="70"/>
      <c r="J277" s="70"/>
      <c r="K277" s="80"/>
      <c r="L277" s="80"/>
      <c r="M277" s="80"/>
      <c r="N277" s="80"/>
      <c r="O277" s="80"/>
      <c r="P277" s="80"/>
      <c r="Q277" s="80"/>
      <c r="R277" s="80"/>
    </row>
    <row r="278" spans="2:18" s="94" customFormat="1" ht="28.35" customHeight="1" x14ac:dyDescent="0.25">
      <c r="B278" s="136" t="s">
        <v>54</v>
      </c>
      <c r="C278" s="136"/>
      <c r="D278" s="136"/>
      <c r="E278" s="136"/>
      <c r="F278" s="136"/>
      <c r="G278" s="136"/>
      <c r="H278" s="136"/>
      <c r="I278" s="136"/>
      <c r="J278" s="136"/>
      <c r="K278" s="77"/>
      <c r="L278" s="77"/>
      <c r="M278" s="77"/>
      <c r="N278" s="77"/>
      <c r="O278" s="77"/>
      <c r="P278" s="77"/>
      <c r="Q278" s="77"/>
      <c r="R278" s="77"/>
    </row>
    <row r="279" spans="2:18" s="94" customFormat="1" ht="28.35" customHeight="1" x14ac:dyDescent="0.25">
      <c r="B279" s="136" t="s">
        <v>327</v>
      </c>
      <c r="C279" s="136"/>
      <c r="D279" s="136"/>
      <c r="E279" s="136"/>
      <c r="F279" s="136"/>
      <c r="G279" s="136"/>
      <c r="H279" s="136"/>
      <c r="I279" s="136"/>
      <c r="J279" s="136"/>
      <c r="K279" s="127" t="s">
        <v>229</v>
      </c>
      <c r="L279" s="127"/>
      <c r="M279" s="127"/>
      <c r="N279" s="127"/>
      <c r="O279" s="127"/>
      <c r="P279" s="127"/>
      <c r="Q279" s="127"/>
      <c r="R279" s="127"/>
    </row>
    <row r="280" spans="2:18" s="93" customFormat="1" ht="14.1" customHeight="1" x14ac:dyDescent="0.25">
      <c r="B280" s="43"/>
      <c r="C280" s="43"/>
      <c r="D280" s="43"/>
      <c r="E280" s="43"/>
      <c r="F280" s="43"/>
      <c r="G280" s="43"/>
      <c r="H280" s="43"/>
      <c r="I280" s="43"/>
      <c r="J280" s="70"/>
      <c r="K280" s="127"/>
      <c r="L280" s="127"/>
      <c r="M280" s="127"/>
      <c r="N280" s="127"/>
      <c r="O280" s="127"/>
      <c r="P280" s="127"/>
      <c r="Q280" s="127"/>
      <c r="R280" s="127"/>
    </row>
    <row r="281" spans="2:18" s="93" customFormat="1" ht="14.1" customHeight="1" x14ac:dyDescent="0.25">
      <c r="B281" s="43"/>
      <c r="C281" s="71"/>
      <c r="D281" s="43" t="s">
        <v>55</v>
      </c>
      <c r="E281" s="184">
        <v>45434</v>
      </c>
      <c r="F281" s="184"/>
      <c r="G281" s="184"/>
      <c r="H281" s="184"/>
      <c r="I281" s="184"/>
      <c r="J281" s="70"/>
      <c r="K281" s="127"/>
      <c r="L281" s="127"/>
      <c r="M281" s="127"/>
      <c r="N281" s="127"/>
      <c r="O281" s="127"/>
      <c r="P281" s="127"/>
      <c r="Q281" s="127"/>
      <c r="R281" s="127"/>
    </row>
    <row r="282" spans="2:18" s="93" customFormat="1" ht="14.1" customHeight="1" x14ac:dyDescent="0.25">
      <c r="B282" s="43"/>
      <c r="C282" s="43"/>
      <c r="D282" s="43"/>
      <c r="E282" s="43"/>
      <c r="F282" s="43"/>
      <c r="G282" s="43"/>
      <c r="H282" s="43"/>
      <c r="I282" s="43"/>
      <c r="J282" s="70"/>
      <c r="K282" s="80"/>
      <c r="L282" s="80"/>
      <c r="M282" s="80"/>
      <c r="N282" s="80"/>
      <c r="O282" s="80"/>
      <c r="P282" s="80"/>
      <c r="Q282" s="80"/>
      <c r="R282" s="80"/>
    </row>
    <row r="283" spans="2:18" s="93" customFormat="1" ht="14.1" customHeight="1" x14ac:dyDescent="0.25">
      <c r="B283" s="43"/>
      <c r="C283" s="43"/>
      <c r="D283" s="43"/>
      <c r="E283" s="43"/>
      <c r="F283" s="43"/>
      <c r="G283" s="43"/>
      <c r="H283" s="43"/>
      <c r="I283" s="43"/>
      <c r="J283" s="70"/>
      <c r="K283" s="80"/>
      <c r="L283" s="80"/>
      <c r="M283" s="80"/>
      <c r="N283" s="80"/>
      <c r="O283" s="80"/>
      <c r="P283" s="80"/>
      <c r="Q283" s="80"/>
      <c r="R283" s="80"/>
    </row>
    <row r="284" spans="2:18" s="94" customFormat="1" ht="28.35" customHeight="1" x14ac:dyDescent="0.25">
      <c r="B284" s="150" t="s">
        <v>280</v>
      </c>
      <c r="C284" s="136"/>
      <c r="D284" s="136"/>
      <c r="E284" s="136"/>
      <c r="F284" s="136"/>
      <c r="G284" s="136"/>
      <c r="H284" s="136"/>
      <c r="I284" s="136"/>
      <c r="J284" s="136"/>
      <c r="K284" s="127" t="s">
        <v>281</v>
      </c>
      <c r="L284" s="127"/>
      <c r="M284" s="127"/>
      <c r="N284" s="127"/>
      <c r="O284" s="127"/>
      <c r="P284" s="127"/>
      <c r="Q284" s="127"/>
      <c r="R284" s="127"/>
    </row>
    <row r="285" spans="2:18" s="93" customFormat="1" ht="14.1" customHeight="1" x14ac:dyDescent="0.25">
      <c r="B285" s="43"/>
      <c r="C285" s="43"/>
      <c r="D285" s="43"/>
      <c r="E285" s="43"/>
      <c r="F285" s="43"/>
      <c r="G285" s="43"/>
      <c r="H285" s="43"/>
      <c r="I285" s="43"/>
      <c r="J285" s="70"/>
      <c r="K285" s="127"/>
      <c r="L285" s="127"/>
      <c r="M285" s="127"/>
      <c r="N285" s="127"/>
      <c r="O285" s="127"/>
      <c r="P285" s="127"/>
      <c r="Q285" s="127"/>
      <c r="R285" s="127"/>
    </row>
    <row r="286" spans="2:18" s="93" customFormat="1" ht="14.1" customHeight="1" x14ac:dyDescent="0.25">
      <c r="B286" s="43"/>
      <c r="C286" s="71"/>
      <c r="D286" s="43" t="s">
        <v>56</v>
      </c>
      <c r="E286" s="184"/>
      <c r="F286" s="184"/>
      <c r="G286" s="184"/>
      <c r="H286" s="184"/>
      <c r="I286" s="184"/>
      <c r="J286" s="70"/>
      <c r="K286" s="127"/>
      <c r="L286" s="127"/>
      <c r="M286" s="127"/>
      <c r="N286" s="127"/>
      <c r="O286" s="127"/>
      <c r="P286" s="127"/>
      <c r="Q286" s="127"/>
      <c r="R286" s="127"/>
    </row>
    <row r="287" spans="2:18" s="93" customFormat="1" ht="14.1" customHeight="1" x14ac:dyDescent="0.25">
      <c r="B287" s="43"/>
      <c r="C287" s="43"/>
      <c r="D287" s="43"/>
      <c r="E287" s="43"/>
      <c r="F287" s="43"/>
      <c r="G287" s="43"/>
      <c r="H287" s="43"/>
      <c r="I287" s="43"/>
      <c r="J287" s="70"/>
      <c r="K287" s="80"/>
      <c r="L287" s="80"/>
      <c r="M287" s="80"/>
      <c r="N287" s="80"/>
      <c r="O287" s="80"/>
      <c r="P287" s="80"/>
      <c r="Q287" s="80"/>
      <c r="R287" s="80"/>
    </row>
    <row r="288" spans="2:18" s="93" customFormat="1" ht="14.1" customHeight="1" x14ac:dyDescent="0.25">
      <c r="B288" s="43"/>
      <c r="C288" s="43"/>
      <c r="D288" s="43"/>
      <c r="E288" s="43"/>
      <c r="F288" s="43"/>
      <c r="G288" s="43"/>
      <c r="H288" s="43"/>
      <c r="I288" s="43"/>
      <c r="J288" s="70"/>
      <c r="K288" s="80"/>
      <c r="L288" s="80"/>
      <c r="M288" s="80"/>
      <c r="N288" s="80"/>
      <c r="O288" s="80"/>
      <c r="P288" s="80"/>
      <c r="Q288" s="80"/>
      <c r="R288" s="80"/>
    </row>
    <row r="289" spans="1:18" s="94" customFormat="1" ht="42.6" customHeight="1" x14ac:dyDescent="0.25">
      <c r="B289" s="136" t="s">
        <v>283</v>
      </c>
      <c r="C289" s="136"/>
      <c r="D289" s="136"/>
      <c r="E289" s="136"/>
      <c r="F289" s="136"/>
      <c r="G289" s="136"/>
      <c r="H289" s="136"/>
      <c r="I289" s="136"/>
      <c r="J289" s="136"/>
      <c r="K289" s="127" t="s">
        <v>282</v>
      </c>
      <c r="L289" s="127"/>
      <c r="M289" s="127"/>
      <c r="N289" s="127"/>
      <c r="O289" s="127"/>
      <c r="P289" s="127"/>
      <c r="Q289" s="127"/>
      <c r="R289" s="127"/>
    </row>
    <row r="290" spans="1:18" s="93" customFormat="1" ht="14.1" customHeight="1" x14ac:dyDescent="0.25">
      <c r="C290" s="125" t="s">
        <v>369</v>
      </c>
      <c r="D290" s="84"/>
      <c r="E290" s="84"/>
      <c r="F290" s="84"/>
      <c r="G290" s="84"/>
      <c r="H290" s="84"/>
      <c r="I290" s="70"/>
      <c r="J290" s="70"/>
      <c r="K290" s="39"/>
      <c r="L290" s="39"/>
      <c r="M290" s="39"/>
      <c r="N290" s="39"/>
      <c r="O290" s="39"/>
      <c r="P290" s="39"/>
      <c r="Q290" s="39"/>
      <c r="R290" s="39"/>
    </row>
    <row r="291" spans="1:18" s="93" customFormat="1" ht="14.1" customHeight="1" x14ac:dyDescent="0.25">
      <c r="B291" s="84"/>
      <c r="C291" s="84"/>
      <c r="D291" s="84"/>
      <c r="E291" s="84"/>
      <c r="F291" s="84"/>
      <c r="G291" s="84"/>
      <c r="H291" s="84"/>
      <c r="I291" s="70"/>
      <c r="J291" s="70"/>
      <c r="K291" s="39"/>
      <c r="L291" s="39"/>
      <c r="M291" s="39"/>
      <c r="N291" s="39"/>
      <c r="O291" s="39"/>
      <c r="P291" s="39"/>
      <c r="Q291" s="39"/>
      <c r="R291" s="39"/>
    </row>
    <row r="292" spans="1:18" s="93" customFormat="1" ht="14.1" customHeight="1" x14ac:dyDescent="0.25">
      <c r="D292" s="84"/>
      <c r="E292" s="43"/>
      <c r="F292" s="43"/>
      <c r="G292" s="43"/>
      <c r="H292" s="43"/>
      <c r="I292" s="70"/>
      <c r="J292" s="70"/>
      <c r="K292" s="39"/>
      <c r="L292" s="39"/>
      <c r="M292" s="39"/>
      <c r="N292" s="39"/>
      <c r="O292" s="39"/>
      <c r="P292" s="39"/>
      <c r="Q292" s="39"/>
      <c r="R292" s="39"/>
    </row>
    <row r="293" spans="1:18" s="93" customFormat="1" ht="14.1" customHeight="1" x14ac:dyDescent="0.25">
      <c r="B293" s="84"/>
      <c r="C293" s="84"/>
      <c r="D293" s="84"/>
      <c r="E293" s="43"/>
      <c r="F293" s="43"/>
      <c r="G293" s="43"/>
      <c r="H293" s="43"/>
      <c r="I293" s="70"/>
      <c r="J293" s="70"/>
      <c r="K293" s="39"/>
      <c r="L293" s="39"/>
      <c r="M293" s="39"/>
      <c r="N293" s="39"/>
      <c r="O293" s="39"/>
      <c r="P293" s="39"/>
      <c r="Q293" s="39"/>
      <c r="R293" s="39"/>
    </row>
    <row r="294" spans="1:18" s="93" customFormat="1" ht="14.1" customHeight="1" x14ac:dyDescent="0.25">
      <c r="B294" s="84"/>
      <c r="C294" s="43"/>
      <c r="D294" s="43"/>
      <c r="E294" s="43"/>
      <c r="F294" s="43"/>
      <c r="G294" s="43"/>
      <c r="H294" s="43"/>
      <c r="I294" s="70"/>
      <c r="J294" s="70"/>
      <c r="K294" s="39"/>
      <c r="L294" s="39"/>
      <c r="M294" s="39"/>
      <c r="N294" s="39"/>
      <c r="O294" s="39"/>
      <c r="P294" s="39"/>
      <c r="Q294" s="39"/>
      <c r="R294" s="39"/>
    </row>
    <row r="295" spans="1:18" s="93" customFormat="1" ht="14.1" customHeight="1" x14ac:dyDescent="0.25">
      <c r="B295" s="84"/>
      <c r="C295" s="43"/>
      <c r="D295" s="43"/>
      <c r="E295" s="43"/>
      <c r="F295" s="43"/>
      <c r="G295" s="43"/>
      <c r="H295" s="43"/>
      <c r="I295" s="70"/>
      <c r="J295" s="70"/>
      <c r="K295" s="39"/>
      <c r="L295" s="39"/>
      <c r="M295" s="39"/>
      <c r="N295" s="39"/>
      <c r="O295" s="39"/>
      <c r="P295" s="39"/>
      <c r="Q295" s="39"/>
      <c r="R295" s="39"/>
    </row>
    <row r="296" spans="1:18" s="93" customFormat="1" ht="14.1" customHeight="1" x14ac:dyDescent="0.25">
      <c r="B296" s="84"/>
      <c r="C296" s="43"/>
      <c r="D296" s="43"/>
      <c r="E296" s="43"/>
      <c r="F296" s="43"/>
      <c r="G296" s="43"/>
      <c r="H296" s="43"/>
      <c r="I296" s="70"/>
      <c r="J296" s="70"/>
      <c r="K296" s="39"/>
      <c r="L296" s="39"/>
      <c r="M296" s="39"/>
      <c r="N296" s="39"/>
      <c r="O296" s="39"/>
      <c r="P296" s="39"/>
      <c r="Q296" s="39"/>
      <c r="R296" s="39"/>
    </row>
    <row r="297" spans="1:18" s="93" customFormat="1" ht="14.1" customHeight="1" x14ac:dyDescent="0.25">
      <c r="B297" s="84"/>
      <c r="C297" s="43"/>
      <c r="D297" s="43"/>
      <c r="E297" s="43"/>
      <c r="F297" s="43"/>
      <c r="G297" s="43"/>
      <c r="H297" s="43"/>
      <c r="I297" s="70"/>
      <c r="J297" s="70"/>
      <c r="K297" s="80"/>
      <c r="L297" s="80"/>
      <c r="M297" s="80"/>
      <c r="N297" s="80"/>
      <c r="O297" s="80"/>
      <c r="P297" s="80"/>
      <c r="Q297" s="80"/>
      <c r="R297" s="80"/>
    </row>
    <row r="298" spans="1:18" s="93" customFormat="1" ht="14.1" customHeight="1" x14ac:dyDescent="0.25">
      <c r="B298" s="84"/>
      <c r="C298" s="43"/>
      <c r="D298" s="43"/>
      <c r="E298" s="43"/>
      <c r="F298" s="43"/>
      <c r="G298" s="43"/>
      <c r="H298" s="43"/>
      <c r="I298" s="70"/>
      <c r="J298" s="70"/>
      <c r="K298" s="80"/>
      <c r="L298" s="80"/>
      <c r="M298" s="80"/>
      <c r="N298" s="80"/>
      <c r="O298" s="80"/>
      <c r="P298" s="80"/>
      <c r="Q298" s="80"/>
      <c r="R298" s="80"/>
    </row>
    <row r="299" spans="1:18" s="93" customFormat="1" ht="14.1" customHeight="1" x14ac:dyDescent="0.25">
      <c r="B299" s="84"/>
      <c r="C299" s="43"/>
      <c r="D299" s="43"/>
      <c r="E299" s="43"/>
      <c r="F299" s="43"/>
      <c r="G299" s="43"/>
      <c r="H299" s="43"/>
      <c r="I299" s="70"/>
      <c r="J299" s="70"/>
      <c r="K299" s="80"/>
      <c r="L299" s="80"/>
      <c r="M299" s="80"/>
      <c r="N299" s="80"/>
      <c r="O299" s="80"/>
      <c r="P299" s="80"/>
      <c r="Q299" s="80"/>
      <c r="R299" s="80"/>
    </row>
    <row r="300" spans="1:18" s="93" customFormat="1" ht="14.1" customHeight="1" x14ac:dyDescent="0.25">
      <c r="B300" s="84"/>
      <c r="C300" s="43"/>
      <c r="D300" s="43"/>
      <c r="E300" s="43"/>
      <c r="F300" s="43"/>
      <c r="G300" s="43"/>
      <c r="H300" s="43"/>
      <c r="I300" s="70"/>
      <c r="J300" s="70"/>
      <c r="K300" s="80"/>
      <c r="L300" s="80"/>
      <c r="M300" s="80"/>
      <c r="N300" s="80"/>
      <c r="O300" s="80"/>
      <c r="P300" s="80"/>
      <c r="Q300" s="80"/>
      <c r="R300" s="80"/>
    </row>
    <row r="301" spans="1:18" ht="28.35" customHeight="1" x14ac:dyDescent="0.25">
      <c r="A301" s="44"/>
      <c r="B301" s="185" t="s">
        <v>57</v>
      </c>
      <c r="C301" s="185"/>
      <c r="D301" s="185"/>
      <c r="E301" s="185"/>
      <c r="F301" s="185"/>
      <c r="G301" s="185"/>
      <c r="H301" s="185"/>
      <c r="I301" s="185"/>
      <c r="J301" s="185"/>
    </row>
    <row r="303" spans="1:18" x14ac:dyDescent="0.25">
      <c r="B303" s="186" t="s">
        <v>58</v>
      </c>
      <c r="C303" s="186"/>
      <c r="D303" s="186"/>
      <c r="E303" s="186"/>
      <c r="F303" s="186"/>
      <c r="G303" s="186"/>
      <c r="H303" s="186"/>
      <c r="I303" s="186"/>
      <c r="J303" s="186"/>
    </row>
    <row r="304" spans="1:18" x14ac:dyDescent="0.25">
      <c r="B304" s="186"/>
      <c r="C304" s="186"/>
      <c r="D304" s="186"/>
      <c r="E304" s="186"/>
      <c r="F304" s="186"/>
      <c r="G304" s="186"/>
      <c r="H304" s="186"/>
      <c r="I304" s="186"/>
      <c r="J304" s="186"/>
    </row>
    <row r="305" spans="2:18" x14ac:dyDescent="0.25">
      <c r="B305" s="186"/>
      <c r="C305" s="186"/>
      <c r="D305" s="186"/>
      <c r="E305" s="186"/>
      <c r="F305" s="186"/>
      <c r="G305" s="186"/>
      <c r="H305" s="186"/>
      <c r="I305" s="186"/>
      <c r="J305" s="186"/>
    </row>
    <row r="306" spans="2:18" x14ac:dyDescent="0.25">
      <c r="B306" s="186"/>
      <c r="C306" s="186"/>
      <c r="D306" s="186"/>
      <c r="E306" s="186"/>
      <c r="F306" s="186"/>
      <c r="G306" s="186"/>
      <c r="H306" s="186"/>
      <c r="I306" s="186"/>
      <c r="J306" s="186"/>
    </row>
    <row r="307" spans="2:18" x14ac:dyDescent="0.25">
      <c r="B307" s="186"/>
      <c r="C307" s="186"/>
      <c r="D307" s="186"/>
      <c r="E307" s="186"/>
      <c r="F307" s="186"/>
      <c r="G307" s="186"/>
      <c r="H307" s="186"/>
      <c r="I307" s="186"/>
      <c r="J307" s="186"/>
    </row>
    <row r="308" spans="2:18" x14ac:dyDescent="0.25">
      <c r="B308" s="186"/>
      <c r="C308" s="186"/>
      <c r="D308" s="186"/>
      <c r="E308" s="186"/>
      <c r="F308" s="186"/>
      <c r="G308" s="186"/>
      <c r="H308" s="186"/>
      <c r="I308" s="186"/>
      <c r="J308" s="186"/>
    </row>
    <row r="309" spans="2:18" x14ac:dyDescent="0.25">
      <c r="B309" s="45" t="s">
        <v>59</v>
      </c>
    </row>
    <row r="311" spans="2:18" s="44" customFormat="1" ht="32.25" customHeight="1" x14ac:dyDescent="0.2">
      <c r="B311" s="164" t="s">
        <v>60</v>
      </c>
      <c r="C311" s="164"/>
      <c r="D311" s="178" t="s">
        <v>61</v>
      </c>
      <c r="E311" s="179"/>
      <c r="F311" s="179"/>
      <c r="G311" s="179"/>
      <c r="H311" s="179"/>
      <c r="I311" s="179"/>
      <c r="J311" s="180"/>
      <c r="K311" s="24"/>
      <c r="L311" s="24"/>
      <c r="M311" s="24"/>
      <c r="N311" s="24"/>
      <c r="O311" s="24"/>
      <c r="P311" s="24"/>
      <c r="Q311" s="24"/>
      <c r="R311" s="24"/>
    </row>
    <row r="312" spans="2:18" s="44" customFormat="1" ht="15.75" customHeight="1" x14ac:dyDescent="0.2">
      <c r="B312" s="174" t="s">
        <v>62</v>
      </c>
      <c r="C312" s="174"/>
      <c r="D312" s="175" t="s">
        <v>63</v>
      </c>
      <c r="E312" s="176"/>
      <c r="F312" s="176"/>
      <c r="G312" s="176"/>
      <c r="H312" s="176"/>
      <c r="I312" s="176"/>
      <c r="J312" s="177"/>
      <c r="K312" s="24"/>
      <c r="L312" s="24"/>
      <c r="M312" s="24"/>
      <c r="N312" s="24"/>
      <c r="O312" s="24"/>
      <c r="P312" s="24"/>
      <c r="Q312" s="24"/>
      <c r="R312" s="24"/>
    </row>
    <row r="313" spans="2:18" s="44" customFormat="1" ht="15.75" customHeight="1" x14ac:dyDescent="0.2">
      <c r="B313" s="174"/>
      <c r="C313" s="174"/>
      <c r="D313" s="175" t="s">
        <v>64</v>
      </c>
      <c r="E313" s="176"/>
      <c r="F313" s="176"/>
      <c r="G313" s="176"/>
      <c r="H313" s="176"/>
      <c r="I313" s="176"/>
      <c r="J313" s="177"/>
      <c r="K313" s="24"/>
      <c r="L313" s="24"/>
      <c r="M313" s="24"/>
      <c r="N313" s="24"/>
      <c r="O313" s="24"/>
      <c r="P313" s="24"/>
      <c r="Q313" s="24"/>
      <c r="R313" s="24"/>
    </row>
    <row r="314" spans="2:18" s="44" customFormat="1" ht="15.75" customHeight="1" x14ac:dyDescent="0.2">
      <c r="B314" s="174"/>
      <c r="C314" s="174"/>
      <c r="D314" s="175" t="s">
        <v>65</v>
      </c>
      <c r="E314" s="176"/>
      <c r="F314" s="176"/>
      <c r="G314" s="176"/>
      <c r="H314" s="176"/>
      <c r="I314" s="176"/>
      <c r="J314" s="177"/>
      <c r="K314" s="24"/>
      <c r="L314" s="24"/>
      <c r="M314" s="24"/>
      <c r="N314" s="24"/>
      <c r="O314" s="24"/>
      <c r="P314" s="24"/>
      <c r="Q314" s="24"/>
      <c r="R314" s="24"/>
    </row>
    <row r="315" spans="2:18" s="44" customFormat="1" ht="15.75" customHeight="1" x14ac:dyDescent="0.2">
      <c r="B315" s="174"/>
      <c r="C315" s="174"/>
      <c r="D315" s="175" t="s">
        <v>66</v>
      </c>
      <c r="E315" s="176"/>
      <c r="F315" s="176"/>
      <c r="G315" s="176"/>
      <c r="H315" s="176"/>
      <c r="I315" s="176"/>
      <c r="J315" s="177"/>
      <c r="K315" s="24"/>
      <c r="L315" s="24"/>
      <c r="M315" s="24"/>
      <c r="N315" s="24"/>
      <c r="O315" s="24"/>
      <c r="P315" s="24"/>
      <c r="Q315" s="24"/>
      <c r="R315" s="24"/>
    </row>
    <row r="316" spans="2:18" s="44" customFormat="1" ht="15.75" customHeight="1" x14ac:dyDescent="0.2">
      <c r="B316" s="174"/>
      <c r="C316" s="174"/>
      <c r="D316" s="175" t="s">
        <v>67</v>
      </c>
      <c r="E316" s="176"/>
      <c r="F316" s="176"/>
      <c r="G316" s="176"/>
      <c r="H316" s="176"/>
      <c r="I316" s="176"/>
      <c r="J316" s="177"/>
      <c r="K316" s="24"/>
      <c r="L316" s="24"/>
      <c r="M316" s="24"/>
      <c r="N316" s="24"/>
      <c r="O316" s="24"/>
      <c r="P316" s="24"/>
      <c r="Q316" s="24"/>
      <c r="R316" s="24"/>
    </row>
    <row r="317" spans="2:18" s="44" customFormat="1" ht="15.75" customHeight="1" x14ac:dyDescent="0.2">
      <c r="B317" s="174" t="s">
        <v>68</v>
      </c>
      <c r="C317" s="174"/>
      <c r="D317" s="175" t="s">
        <v>69</v>
      </c>
      <c r="E317" s="176"/>
      <c r="F317" s="176"/>
      <c r="G317" s="176"/>
      <c r="H317" s="176"/>
      <c r="I317" s="176"/>
      <c r="J317" s="177"/>
      <c r="K317" s="24"/>
      <c r="L317" s="24"/>
      <c r="M317" s="24"/>
      <c r="N317" s="24"/>
      <c r="O317" s="24"/>
      <c r="P317" s="24"/>
      <c r="Q317" s="24"/>
      <c r="R317" s="24"/>
    </row>
    <row r="318" spans="2:18" s="44" customFormat="1" ht="15.75" customHeight="1" x14ac:dyDescent="0.2">
      <c r="B318" s="174"/>
      <c r="C318" s="174"/>
      <c r="D318" s="175" t="s">
        <v>70</v>
      </c>
      <c r="E318" s="176"/>
      <c r="F318" s="176"/>
      <c r="G318" s="176"/>
      <c r="H318" s="176"/>
      <c r="I318" s="176"/>
      <c r="J318" s="177"/>
      <c r="K318" s="24"/>
      <c r="L318" s="24"/>
      <c r="M318" s="24"/>
      <c r="N318" s="24"/>
      <c r="O318" s="24"/>
      <c r="P318" s="24"/>
      <c r="Q318" s="24"/>
      <c r="R318" s="24"/>
    </row>
    <row r="319" spans="2:18" s="44" customFormat="1" ht="15.75" customHeight="1" x14ac:dyDescent="0.2">
      <c r="B319" s="174" t="s">
        <v>71</v>
      </c>
      <c r="C319" s="174"/>
      <c r="D319" s="175" t="s">
        <v>72</v>
      </c>
      <c r="E319" s="176"/>
      <c r="F319" s="176"/>
      <c r="G319" s="176"/>
      <c r="H319" s="176"/>
      <c r="I319" s="176"/>
      <c r="J319" s="177"/>
      <c r="K319" s="24"/>
      <c r="L319" s="24"/>
      <c r="M319" s="24"/>
      <c r="N319" s="24"/>
      <c r="O319" s="24"/>
      <c r="P319" s="24"/>
      <c r="Q319" s="24"/>
      <c r="R319" s="24"/>
    </row>
    <row r="320" spans="2:18" s="44" customFormat="1" ht="15.75" customHeight="1" x14ac:dyDescent="0.2">
      <c r="B320" s="174"/>
      <c r="C320" s="174"/>
      <c r="D320" s="175" t="s">
        <v>73</v>
      </c>
      <c r="E320" s="176"/>
      <c r="F320" s="176"/>
      <c r="G320" s="176"/>
      <c r="H320" s="176"/>
      <c r="I320" s="176"/>
      <c r="J320" s="177"/>
      <c r="K320" s="24"/>
      <c r="L320" s="24"/>
      <c r="M320" s="24"/>
      <c r="N320" s="24"/>
      <c r="O320" s="24"/>
      <c r="P320" s="24"/>
      <c r="Q320" s="24"/>
      <c r="R320" s="24"/>
    </row>
    <row r="321" spans="2:18" s="44" customFormat="1" ht="15.75" customHeight="1" x14ac:dyDescent="0.2">
      <c r="B321" s="174"/>
      <c r="C321" s="174"/>
      <c r="D321" s="175" t="s">
        <v>74</v>
      </c>
      <c r="E321" s="176"/>
      <c r="F321" s="176"/>
      <c r="G321" s="176"/>
      <c r="H321" s="176"/>
      <c r="I321" s="176"/>
      <c r="J321" s="177"/>
      <c r="K321" s="24"/>
      <c r="L321" s="24"/>
      <c r="M321" s="24"/>
      <c r="N321" s="24"/>
      <c r="O321" s="24"/>
      <c r="P321" s="24"/>
      <c r="Q321" s="24"/>
      <c r="R321" s="24"/>
    </row>
    <row r="322" spans="2:18" s="44" customFormat="1" ht="15.75" customHeight="1" x14ac:dyDescent="0.2">
      <c r="B322" s="174"/>
      <c r="C322" s="174"/>
      <c r="D322" s="175" t="s">
        <v>75</v>
      </c>
      <c r="E322" s="176"/>
      <c r="F322" s="176"/>
      <c r="G322" s="176"/>
      <c r="H322" s="176"/>
      <c r="I322" s="176"/>
      <c r="J322" s="177"/>
      <c r="K322" s="24"/>
      <c r="L322" s="24"/>
      <c r="M322" s="24"/>
      <c r="N322" s="24"/>
      <c r="O322" s="24"/>
      <c r="P322" s="24"/>
      <c r="Q322" s="24"/>
      <c r="R322" s="24"/>
    </row>
    <row r="323" spans="2:18" s="44" customFormat="1" ht="15.75" customHeight="1" x14ac:dyDescent="0.2">
      <c r="B323" s="174" t="s">
        <v>76</v>
      </c>
      <c r="C323" s="174"/>
      <c r="D323" s="175" t="s">
        <v>156</v>
      </c>
      <c r="E323" s="176"/>
      <c r="F323" s="176"/>
      <c r="G323" s="176"/>
      <c r="H323" s="176"/>
      <c r="I323" s="176"/>
      <c r="J323" s="177"/>
      <c r="K323" s="24"/>
      <c r="L323" s="24"/>
      <c r="M323" s="24"/>
      <c r="N323" s="24"/>
      <c r="O323" s="24"/>
      <c r="P323" s="24"/>
      <c r="Q323" s="24"/>
      <c r="R323" s="24"/>
    </row>
    <row r="324" spans="2:18" s="44" customFormat="1" ht="15.75" customHeight="1" x14ac:dyDescent="0.2">
      <c r="B324" s="174"/>
      <c r="C324" s="174"/>
      <c r="D324" s="175" t="s">
        <v>77</v>
      </c>
      <c r="E324" s="176"/>
      <c r="F324" s="176"/>
      <c r="G324" s="176"/>
      <c r="H324" s="176"/>
      <c r="I324" s="176"/>
      <c r="J324" s="177"/>
      <c r="K324" s="24"/>
      <c r="L324" s="24"/>
      <c r="M324" s="24"/>
      <c r="N324" s="24"/>
      <c r="O324" s="24"/>
      <c r="P324" s="24"/>
      <c r="Q324" s="24"/>
      <c r="R324" s="24"/>
    </row>
    <row r="325" spans="2:18" s="44" customFormat="1" ht="15.75" customHeight="1" x14ac:dyDescent="0.2">
      <c r="B325" s="174"/>
      <c r="C325" s="174"/>
      <c r="D325" s="175" t="s">
        <v>78</v>
      </c>
      <c r="E325" s="176"/>
      <c r="F325" s="176"/>
      <c r="G325" s="176"/>
      <c r="H325" s="176"/>
      <c r="I325" s="176"/>
      <c r="J325" s="177"/>
      <c r="K325" s="24"/>
      <c r="L325" s="24"/>
      <c r="M325" s="24"/>
      <c r="N325" s="24"/>
      <c r="O325" s="24"/>
      <c r="P325" s="24"/>
      <c r="Q325" s="24"/>
      <c r="R325" s="24"/>
    </row>
    <row r="326" spans="2:18" s="44" customFormat="1" ht="15.75" customHeight="1" x14ac:dyDescent="0.2">
      <c r="B326" s="174"/>
      <c r="C326" s="174"/>
      <c r="D326" s="175" t="s">
        <v>79</v>
      </c>
      <c r="E326" s="176"/>
      <c r="F326" s="176"/>
      <c r="G326" s="176"/>
      <c r="H326" s="176"/>
      <c r="I326" s="176"/>
      <c r="J326" s="177"/>
      <c r="K326" s="24"/>
      <c r="L326" s="24"/>
      <c r="M326" s="24"/>
      <c r="N326" s="24"/>
      <c r="O326" s="24"/>
      <c r="P326" s="24"/>
      <c r="Q326" s="24"/>
      <c r="R326" s="24"/>
    </row>
    <row r="327" spans="2:18" s="44" customFormat="1" ht="15.75" customHeight="1" x14ac:dyDescent="0.2">
      <c r="B327" s="174"/>
      <c r="C327" s="174"/>
      <c r="D327" s="175" t="s">
        <v>80</v>
      </c>
      <c r="E327" s="176"/>
      <c r="F327" s="176"/>
      <c r="G327" s="176"/>
      <c r="H327" s="176"/>
      <c r="I327" s="176"/>
      <c r="J327" s="177"/>
      <c r="K327" s="24"/>
      <c r="L327" s="24"/>
      <c r="M327" s="24"/>
      <c r="N327" s="24"/>
      <c r="O327" s="24"/>
      <c r="P327" s="24"/>
      <c r="Q327" s="24"/>
      <c r="R327" s="24"/>
    </row>
    <row r="328" spans="2:18" s="44" customFormat="1" ht="15.75" customHeight="1" x14ac:dyDescent="0.2">
      <c r="B328" s="174"/>
      <c r="C328" s="174"/>
      <c r="D328" s="175" t="s">
        <v>81</v>
      </c>
      <c r="E328" s="176"/>
      <c r="F328" s="176"/>
      <c r="G328" s="176"/>
      <c r="H328" s="176"/>
      <c r="I328" s="176"/>
      <c r="J328" s="177"/>
      <c r="K328" s="24"/>
      <c r="L328" s="24"/>
      <c r="M328" s="24"/>
      <c r="N328" s="24"/>
      <c r="O328" s="24"/>
      <c r="P328" s="24"/>
      <c r="Q328" s="24"/>
      <c r="R328" s="24"/>
    </row>
    <row r="329" spans="2:18" s="44" customFormat="1" ht="15.75" customHeight="1" x14ac:dyDescent="0.2">
      <c r="B329" s="174"/>
      <c r="C329" s="174"/>
      <c r="D329" s="175" t="s">
        <v>82</v>
      </c>
      <c r="E329" s="176"/>
      <c r="F329" s="176"/>
      <c r="G329" s="176"/>
      <c r="H329" s="176"/>
      <c r="I329" s="176"/>
      <c r="J329" s="177"/>
      <c r="K329" s="24"/>
      <c r="L329" s="24"/>
      <c r="M329" s="24"/>
      <c r="N329" s="24"/>
      <c r="O329" s="24"/>
      <c r="P329" s="24"/>
      <c r="Q329" s="24"/>
      <c r="R329" s="24"/>
    </row>
    <row r="330" spans="2:18" s="44" customFormat="1" ht="15.75" customHeight="1" x14ac:dyDescent="0.2">
      <c r="B330" s="174"/>
      <c r="C330" s="174"/>
      <c r="D330" s="175" t="s">
        <v>83</v>
      </c>
      <c r="E330" s="176"/>
      <c r="F330" s="176"/>
      <c r="G330" s="176"/>
      <c r="H330" s="176"/>
      <c r="I330" s="176"/>
      <c r="J330" s="177"/>
      <c r="K330" s="24"/>
      <c r="L330" s="24"/>
      <c r="M330" s="24"/>
      <c r="N330" s="24"/>
      <c r="O330" s="24"/>
      <c r="P330" s="24"/>
      <c r="Q330" s="24"/>
      <c r="R330" s="24"/>
    </row>
    <row r="331" spans="2:18" x14ac:dyDescent="0.25">
      <c r="B331" s="44"/>
      <c r="C331" s="44"/>
      <c r="D331" s="44"/>
      <c r="E331" s="44"/>
      <c r="F331" s="44"/>
      <c r="G331" s="44"/>
      <c r="H331" s="44"/>
      <c r="I331" s="44"/>
      <c r="J331" s="44"/>
    </row>
    <row r="332" spans="2:18" x14ac:dyDescent="0.25">
      <c r="B332" s="45" t="s">
        <v>84</v>
      </c>
    </row>
    <row r="334" spans="2:18" s="44" customFormat="1" ht="32.25" customHeight="1" x14ac:dyDescent="0.2">
      <c r="B334" s="164" t="s">
        <v>60</v>
      </c>
      <c r="C334" s="164"/>
      <c r="D334" s="178" t="s">
        <v>61</v>
      </c>
      <c r="E334" s="179"/>
      <c r="F334" s="179"/>
      <c r="G334" s="179"/>
      <c r="H334" s="179"/>
      <c r="I334" s="179"/>
      <c r="J334" s="180"/>
      <c r="K334" s="24"/>
      <c r="L334" s="24"/>
      <c r="M334" s="24"/>
      <c r="N334" s="24"/>
      <c r="O334" s="24"/>
      <c r="P334" s="24"/>
      <c r="Q334" s="24"/>
      <c r="R334" s="24"/>
    </row>
    <row r="335" spans="2:18" s="44" customFormat="1" ht="15.75" customHeight="1" x14ac:dyDescent="0.2">
      <c r="B335" s="154" t="s">
        <v>85</v>
      </c>
      <c r="C335" s="154"/>
      <c r="D335" s="171" t="s">
        <v>86</v>
      </c>
      <c r="E335" s="172"/>
      <c r="F335" s="172"/>
      <c r="G335" s="172"/>
      <c r="H335" s="172"/>
      <c r="I335" s="172"/>
      <c r="J335" s="173"/>
      <c r="K335" s="24"/>
      <c r="L335" s="24"/>
      <c r="M335" s="24"/>
      <c r="N335" s="24"/>
      <c r="O335" s="24"/>
      <c r="P335" s="24"/>
      <c r="Q335" s="24"/>
      <c r="R335" s="24"/>
    </row>
    <row r="336" spans="2:18" s="44" customFormat="1" ht="15.75" customHeight="1" x14ac:dyDescent="0.2">
      <c r="B336" s="154"/>
      <c r="C336" s="154"/>
      <c r="D336" s="171" t="s">
        <v>87</v>
      </c>
      <c r="E336" s="172"/>
      <c r="F336" s="172"/>
      <c r="G336" s="172"/>
      <c r="H336" s="172"/>
      <c r="I336" s="172"/>
      <c r="J336" s="173"/>
      <c r="K336" s="24"/>
      <c r="L336" s="24"/>
      <c r="M336" s="24"/>
      <c r="N336" s="24"/>
      <c r="O336" s="24"/>
      <c r="P336" s="24"/>
      <c r="Q336" s="24"/>
      <c r="R336" s="24"/>
    </row>
    <row r="337" spans="2:18" s="44" customFormat="1" ht="15.75" customHeight="1" x14ac:dyDescent="0.2">
      <c r="B337" s="165" t="s">
        <v>88</v>
      </c>
      <c r="C337" s="166"/>
      <c r="D337" s="171" t="s">
        <v>89</v>
      </c>
      <c r="E337" s="172"/>
      <c r="F337" s="172"/>
      <c r="G337" s="172"/>
      <c r="H337" s="172"/>
      <c r="I337" s="172"/>
      <c r="J337" s="173"/>
      <c r="K337" s="24"/>
      <c r="L337" s="24"/>
      <c r="M337" s="24"/>
      <c r="N337" s="24"/>
      <c r="O337" s="24"/>
      <c r="P337" s="24"/>
      <c r="Q337" s="24"/>
      <c r="R337" s="24"/>
    </row>
    <row r="338" spans="2:18" s="44" customFormat="1" ht="15.75" customHeight="1" x14ac:dyDescent="0.2">
      <c r="B338" s="169"/>
      <c r="C338" s="170"/>
      <c r="D338" s="171" t="s">
        <v>90</v>
      </c>
      <c r="E338" s="172"/>
      <c r="F338" s="172"/>
      <c r="G338" s="172"/>
      <c r="H338" s="172"/>
      <c r="I338" s="172"/>
      <c r="J338" s="173"/>
      <c r="K338" s="24"/>
      <c r="L338" s="24"/>
      <c r="M338" s="24"/>
      <c r="N338" s="24"/>
      <c r="O338" s="24"/>
      <c r="P338" s="24"/>
      <c r="Q338" s="24"/>
      <c r="R338" s="24"/>
    </row>
    <row r="339" spans="2:18" x14ac:dyDescent="0.25">
      <c r="B339" s="44"/>
      <c r="C339" s="44"/>
      <c r="D339" s="44"/>
      <c r="E339" s="44"/>
      <c r="F339" s="44"/>
      <c r="G339" s="44"/>
      <c r="H339" s="44"/>
      <c r="I339" s="44"/>
      <c r="J339" s="44"/>
    </row>
    <row r="340" spans="2:18" x14ac:dyDescent="0.25">
      <c r="B340" s="45" t="s">
        <v>91</v>
      </c>
    </row>
    <row r="342" spans="2:18" s="44" customFormat="1" ht="32.25" customHeight="1" x14ac:dyDescent="0.2">
      <c r="B342" s="164" t="s">
        <v>60</v>
      </c>
      <c r="C342" s="164"/>
      <c r="D342" s="164" t="s">
        <v>61</v>
      </c>
      <c r="E342" s="164"/>
      <c r="F342" s="164"/>
      <c r="G342" s="164"/>
      <c r="H342" s="164"/>
      <c r="I342" s="164"/>
      <c r="J342" s="164"/>
      <c r="K342" s="24"/>
      <c r="L342" s="24"/>
      <c r="M342" s="24"/>
      <c r="N342" s="24"/>
      <c r="O342" s="24"/>
      <c r="P342" s="24"/>
      <c r="Q342" s="24"/>
      <c r="R342" s="24"/>
    </row>
    <row r="343" spans="2:18" s="44" customFormat="1" ht="15.75" customHeight="1" x14ac:dyDescent="0.2">
      <c r="B343" s="154" t="s">
        <v>92</v>
      </c>
      <c r="C343" s="154"/>
      <c r="D343" s="154" t="s">
        <v>93</v>
      </c>
      <c r="E343" s="154"/>
      <c r="F343" s="154"/>
      <c r="G343" s="154"/>
      <c r="H343" s="154"/>
      <c r="I343" s="154"/>
      <c r="J343" s="154"/>
      <c r="K343" s="24"/>
      <c r="L343" s="24"/>
      <c r="M343" s="24"/>
      <c r="N343" s="24"/>
      <c r="O343" s="24"/>
      <c r="P343" s="24"/>
      <c r="Q343" s="24"/>
      <c r="R343" s="24"/>
    </row>
    <row r="344" spans="2:18" s="44" customFormat="1" ht="15.75" customHeight="1" x14ac:dyDescent="0.2">
      <c r="B344" s="154"/>
      <c r="C344" s="154"/>
      <c r="D344" s="154" t="s">
        <v>94</v>
      </c>
      <c r="E344" s="154"/>
      <c r="F344" s="154"/>
      <c r="G344" s="154"/>
      <c r="H344" s="154"/>
      <c r="I344" s="154"/>
      <c r="J344" s="154"/>
      <c r="K344" s="24"/>
      <c r="L344" s="24"/>
      <c r="M344" s="24"/>
      <c r="N344" s="24"/>
      <c r="O344" s="24"/>
      <c r="P344" s="24"/>
      <c r="Q344" s="24"/>
      <c r="R344" s="24"/>
    </row>
    <row r="345" spans="2:18" s="44" customFormat="1" ht="15.75" customHeight="1" x14ac:dyDescent="0.2">
      <c r="B345" s="154"/>
      <c r="C345" s="154"/>
      <c r="D345" s="154" t="s">
        <v>155</v>
      </c>
      <c r="E345" s="154"/>
      <c r="F345" s="154"/>
      <c r="G345" s="154"/>
      <c r="H345" s="154"/>
      <c r="I345" s="154"/>
      <c r="J345" s="154"/>
      <c r="K345" s="24"/>
      <c r="L345" s="24"/>
      <c r="M345" s="24"/>
      <c r="N345" s="24"/>
      <c r="O345" s="24"/>
      <c r="P345" s="24"/>
      <c r="Q345" s="24"/>
      <c r="R345" s="24"/>
    </row>
    <row r="346" spans="2:18" s="44" customFormat="1" ht="15.75" customHeight="1" x14ac:dyDescent="0.2">
      <c r="B346" s="154" t="s">
        <v>95</v>
      </c>
      <c r="C346" s="154"/>
      <c r="D346" s="154" t="s">
        <v>96</v>
      </c>
      <c r="E346" s="154"/>
      <c r="F346" s="154"/>
      <c r="G346" s="154"/>
      <c r="H346" s="154"/>
      <c r="I346" s="154"/>
      <c r="J346" s="154"/>
      <c r="K346" s="24"/>
      <c r="L346" s="24"/>
      <c r="M346" s="24"/>
      <c r="N346" s="24"/>
      <c r="O346" s="24"/>
      <c r="P346" s="24"/>
      <c r="Q346" s="24"/>
      <c r="R346" s="24"/>
    </row>
    <row r="347" spans="2:18" s="44" customFormat="1" ht="15.75" customHeight="1" x14ac:dyDescent="0.2">
      <c r="B347" s="154"/>
      <c r="C347" s="154"/>
      <c r="D347" s="154" t="s">
        <v>97</v>
      </c>
      <c r="E347" s="154"/>
      <c r="F347" s="154"/>
      <c r="G347" s="154"/>
      <c r="H347" s="154"/>
      <c r="I347" s="154"/>
      <c r="J347" s="154"/>
      <c r="K347" s="24"/>
      <c r="L347" s="24"/>
      <c r="M347" s="24"/>
      <c r="N347" s="24"/>
      <c r="O347" s="24"/>
      <c r="P347" s="24"/>
      <c r="Q347" s="24"/>
      <c r="R347" s="24"/>
    </row>
    <row r="348" spans="2:18" s="44" customFormat="1" ht="15.75" customHeight="1" x14ac:dyDescent="0.2">
      <c r="B348" s="154"/>
      <c r="C348" s="154"/>
      <c r="D348" s="154" t="s">
        <v>98</v>
      </c>
      <c r="E348" s="154"/>
      <c r="F348" s="154"/>
      <c r="G348" s="154"/>
      <c r="H348" s="154"/>
      <c r="I348" s="154"/>
      <c r="J348" s="154"/>
      <c r="K348" s="24"/>
      <c r="L348" s="24"/>
      <c r="M348" s="24"/>
      <c r="N348" s="24"/>
      <c r="O348" s="24"/>
      <c r="P348" s="24"/>
      <c r="Q348" s="24"/>
      <c r="R348" s="24"/>
    </row>
    <row r="350" spans="2:18" x14ac:dyDescent="0.25">
      <c r="B350" s="45" t="s">
        <v>99</v>
      </c>
    </row>
    <row r="352" spans="2:18" s="44" customFormat="1" ht="32.25" customHeight="1" x14ac:dyDescent="0.2">
      <c r="B352" s="164" t="s">
        <v>60</v>
      </c>
      <c r="C352" s="164"/>
      <c r="D352" s="164" t="s">
        <v>61</v>
      </c>
      <c r="E352" s="164"/>
      <c r="F352" s="164"/>
      <c r="G352" s="164"/>
      <c r="H352" s="164"/>
      <c r="I352" s="164"/>
      <c r="J352" s="164"/>
      <c r="K352" s="24"/>
      <c r="L352" s="24"/>
      <c r="M352" s="24"/>
      <c r="N352" s="24"/>
      <c r="O352" s="24"/>
      <c r="P352" s="24"/>
      <c r="Q352" s="24"/>
      <c r="R352" s="24"/>
    </row>
    <row r="353" spans="2:18" s="44" customFormat="1" ht="15.75" customHeight="1" x14ac:dyDescent="0.2">
      <c r="B353" s="154" t="s">
        <v>100</v>
      </c>
      <c r="C353" s="154"/>
      <c r="D353" s="154" t="s">
        <v>101</v>
      </c>
      <c r="E353" s="154"/>
      <c r="F353" s="154"/>
      <c r="G353" s="154"/>
      <c r="H353" s="154"/>
      <c r="I353" s="154"/>
      <c r="J353" s="154"/>
      <c r="K353" s="24"/>
      <c r="L353" s="24"/>
      <c r="M353" s="24"/>
      <c r="N353" s="24"/>
      <c r="O353" s="24"/>
      <c r="P353" s="24"/>
      <c r="Q353" s="24"/>
      <c r="R353" s="24"/>
    </row>
    <row r="354" spans="2:18" s="44" customFormat="1" ht="15.75" customHeight="1" x14ac:dyDescent="0.2">
      <c r="B354" s="154"/>
      <c r="C354" s="154"/>
      <c r="D354" s="154" t="s">
        <v>153</v>
      </c>
      <c r="E354" s="154"/>
      <c r="F354" s="154"/>
      <c r="G354" s="154"/>
      <c r="H354" s="154"/>
      <c r="I354" s="154"/>
      <c r="J354" s="154"/>
      <c r="K354" s="24"/>
      <c r="L354" s="24"/>
      <c r="M354" s="24"/>
      <c r="N354" s="24"/>
      <c r="O354" s="24"/>
      <c r="P354" s="24"/>
      <c r="Q354" s="24"/>
      <c r="R354" s="24"/>
    </row>
    <row r="355" spans="2:18" s="44" customFormat="1" ht="15.75" customHeight="1" x14ac:dyDescent="0.2">
      <c r="B355" s="154"/>
      <c r="C355" s="154"/>
      <c r="D355" s="154" t="s">
        <v>103</v>
      </c>
      <c r="E355" s="154"/>
      <c r="F355" s="154"/>
      <c r="G355" s="154"/>
      <c r="H355" s="154"/>
      <c r="I355" s="154"/>
      <c r="J355" s="154"/>
      <c r="K355" s="24"/>
      <c r="L355" s="24"/>
      <c r="M355" s="24"/>
      <c r="N355" s="24"/>
      <c r="O355" s="24"/>
      <c r="P355" s="24"/>
      <c r="Q355" s="24"/>
      <c r="R355" s="24"/>
    </row>
    <row r="356" spans="2:18" s="44" customFormat="1" ht="15.75" customHeight="1" x14ac:dyDescent="0.2">
      <c r="B356" s="154" t="s">
        <v>104</v>
      </c>
      <c r="C356" s="154"/>
      <c r="D356" s="154" t="s">
        <v>105</v>
      </c>
      <c r="E356" s="154"/>
      <c r="F356" s="154"/>
      <c r="G356" s="154"/>
      <c r="H356" s="154"/>
      <c r="I356" s="154"/>
      <c r="J356" s="154"/>
      <c r="K356" s="24"/>
      <c r="L356" s="24"/>
      <c r="M356" s="24"/>
      <c r="N356" s="24"/>
      <c r="O356" s="24"/>
      <c r="P356" s="24"/>
      <c r="Q356" s="24"/>
      <c r="R356" s="24"/>
    </row>
    <row r="357" spans="2:18" x14ac:dyDescent="0.25">
      <c r="B357" s="46"/>
      <c r="C357" s="44"/>
      <c r="D357" s="44"/>
      <c r="E357" s="44"/>
      <c r="F357" s="44"/>
      <c r="G357" s="44"/>
      <c r="H357" s="44"/>
      <c r="I357" s="44"/>
      <c r="J357" s="44"/>
    </row>
    <row r="358" spans="2:18" x14ac:dyDescent="0.25">
      <c r="B358" s="45" t="s">
        <v>106</v>
      </c>
    </row>
    <row r="360" spans="2:18" s="44" customFormat="1" ht="32.25" customHeight="1" x14ac:dyDescent="0.2">
      <c r="B360" s="164" t="s">
        <v>60</v>
      </c>
      <c r="C360" s="164"/>
      <c r="D360" s="164" t="s">
        <v>61</v>
      </c>
      <c r="E360" s="164"/>
      <c r="F360" s="164"/>
      <c r="G360" s="164"/>
      <c r="H360" s="164"/>
      <c r="I360" s="164"/>
      <c r="J360" s="164"/>
      <c r="K360" s="24"/>
      <c r="L360" s="24"/>
      <c r="M360" s="24"/>
      <c r="N360" s="24"/>
      <c r="O360" s="24"/>
      <c r="P360" s="24"/>
      <c r="Q360" s="24"/>
      <c r="R360" s="24"/>
    </row>
    <row r="361" spans="2:18" s="44" customFormat="1" ht="15.75" customHeight="1" x14ac:dyDescent="0.2">
      <c r="B361" s="154" t="s">
        <v>107</v>
      </c>
      <c r="C361" s="154"/>
      <c r="D361" s="154" t="s">
        <v>108</v>
      </c>
      <c r="E361" s="154"/>
      <c r="F361" s="154"/>
      <c r="G361" s="154"/>
      <c r="H361" s="154"/>
      <c r="I361" s="154"/>
      <c r="J361" s="154"/>
      <c r="K361" s="24"/>
      <c r="L361" s="24"/>
      <c r="M361" s="24"/>
      <c r="N361" s="24"/>
      <c r="O361" s="24"/>
      <c r="P361" s="24"/>
      <c r="Q361" s="24"/>
      <c r="R361" s="24"/>
    </row>
    <row r="362" spans="2:18" s="44" customFormat="1" ht="15.75" customHeight="1" x14ac:dyDescent="0.2">
      <c r="B362" s="154"/>
      <c r="C362" s="154"/>
      <c r="D362" s="154" t="s">
        <v>109</v>
      </c>
      <c r="E362" s="154"/>
      <c r="F362" s="154"/>
      <c r="G362" s="154"/>
      <c r="H362" s="154"/>
      <c r="I362" s="154"/>
      <c r="J362" s="154"/>
      <c r="K362" s="24"/>
      <c r="L362" s="24"/>
      <c r="M362" s="24"/>
      <c r="N362" s="24"/>
      <c r="O362" s="24"/>
      <c r="P362" s="24"/>
      <c r="Q362" s="24"/>
      <c r="R362" s="24"/>
    </row>
    <row r="363" spans="2:18" s="44" customFormat="1" ht="15.75" customHeight="1" x14ac:dyDescent="0.2">
      <c r="B363" s="165" t="s">
        <v>110</v>
      </c>
      <c r="C363" s="166"/>
      <c r="D363" s="154" t="s">
        <v>111</v>
      </c>
      <c r="E363" s="154"/>
      <c r="F363" s="154"/>
      <c r="G363" s="154"/>
      <c r="H363" s="154"/>
      <c r="I363" s="154"/>
      <c r="J363" s="154"/>
      <c r="K363" s="24"/>
      <c r="L363" s="24"/>
      <c r="M363" s="24"/>
      <c r="N363" s="24"/>
      <c r="O363" s="24"/>
      <c r="P363" s="24"/>
      <c r="Q363" s="24"/>
      <c r="R363" s="24"/>
    </row>
    <row r="364" spans="2:18" s="44" customFormat="1" ht="15.75" customHeight="1" x14ac:dyDescent="0.2">
      <c r="B364" s="167"/>
      <c r="C364" s="168"/>
      <c r="D364" s="154" t="s">
        <v>112</v>
      </c>
      <c r="E364" s="154"/>
      <c r="F364" s="154"/>
      <c r="G364" s="154"/>
      <c r="H364" s="154"/>
      <c r="I364" s="154"/>
      <c r="J364" s="154"/>
      <c r="K364" s="24"/>
      <c r="L364" s="24"/>
      <c r="M364" s="24"/>
      <c r="N364" s="24"/>
      <c r="O364" s="24"/>
      <c r="P364" s="24"/>
      <c r="Q364" s="24"/>
      <c r="R364" s="24"/>
    </row>
    <row r="365" spans="2:18" s="44" customFormat="1" ht="15.75" customHeight="1" x14ac:dyDescent="0.2">
      <c r="B365" s="167"/>
      <c r="C365" s="168"/>
      <c r="D365" s="154" t="s">
        <v>113</v>
      </c>
      <c r="E365" s="154"/>
      <c r="F365" s="154"/>
      <c r="G365" s="154"/>
      <c r="H365" s="154"/>
      <c r="I365" s="154"/>
      <c r="J365" s="154"/>
      <c r="K365" s="24"/>
      <c r="L365" s="24"/>
      <c r="M365" s="24"/>
      <c r="N365" s="24"/>
      <c r="O365" s="24"/>
      <c r="P365" s="24"/>
      <c r="Q365" s="24"/>
      <c r="R365" s="24"/>
    </row>
    <row r="366" spans="2:18" s="44" customFormat="1" ht="15.75" customHeight="1" x14ac:dyDescent="0.2">
      <c r="B366" s="169"/>
      <c r="C366" s="170"/>
      <c r="D366" s="154" t="s">
        <v>114</v>
      </c>
      <c r="E366" s="154"/>
      <c r="F366" s="154"/>
      <c r="G366" s="154"/>
      <c r="H366" s="154"/>
      <c r="I366" s="154"/>
      <c r="J366" s="154"/>
      <c r="K366" s="24"/>
      <c r="L366" s="24"/>
      <c r="M366" s="24"/>
      <c r="N366" s="24"/>
      <c r="O366" s="24"/>
      <c r="P366" s="24"/>
      <c r="Q366" s="24"/>
      <c r="R366" s="24"/>
    </row>
    <row r="367" spans="2:18" s="44" customFormat="1" ht="12.75" x14ac:dyDescent="0.2">
      <c r="K367" s="24"/>
      <c r="L367" s="24"/>
      <c r="M367" s="24"/>
      <c r="N367" s="24"/>
      <c r="O367" s="24"/>
      <c r="P367" s="24"/>
      <c r="Q367" s="24"/>
      <c r="R367" s="24"/>
    </row>
    <row r="368" spans="2:18" s="44" customFormat="1" ht="12.75" x14ac:dyDescent="0.2">
      <c r="K368" s="24"/>
      <c r="L368" s="24"/>
      <c r="M368" s="24"/>
      <c r="N368" s="24"/>
      <c r="O368" s="24"/>
      <c r="P368" s="24"/>
      <c r="Q368" s="24"/>
      <c r="R368" s="24"/>
    </row>
    <row r="369" spans="11:18" s="44" customFormat="1" ht="12.75" x14ac:dyDescent="0.2">
      <c r="K369" s="24"/>
      <c r="L369" s="24"/>
      <c r="M369" s="24"/>
      <c r="N369" s="24"/>
      <c r="O369" s="24"/>
      <c r="P369" s="24"/>
      <c r="Q369" s="24"/>
      <c r="R369" s="24"/>
    </row>
  </sheetData>
  <mergeCells count="373">
    <mergeCell ref="C4:J4"/>
    <mergeCell ref="C200:G201"/>
    <mergeCell ref="H200:I201"/>
    <mergeCell ref="B204:J204"/>
    <mergeCell ref="I135:J135"/>
    <mergeCell ref="B137:J137"/>
    <mergeCell ref="B138:J138"/>
    <mergeCell ref="K221:R223"/>
    <mergeCell ref="C186:E186"/>
    <mergeCell ref="B187:D187"/>
    <mergeCell ref="H181:I181"/>
    <mergeCell ref="H182:I182"/>
    <mergeCell ref="C180:E180"/>
    <mergeCell ref="H180:I180"/>
    <mergeCell ref="B164:J164"/>
    <mergeCell ref="B196:D196"/>
    <mergeCell ref="B197:J197"/>
    <mergeCell ref="B191:J191"/>
    <mergeCell ref="C192:E192"/>
    <mergeCell ref="B179:J179"/>
    <mergeCell ref="H194:I194"/>
    <mergeCell ref="K204:R206"/>
    <mergeCell ref="C181:E181"/>
    <mergeCell ref="B221:J221"/>
    <mergeCell ref="C206:G207"/>
    <mergeCell ref="H206:I207"/>
    <mergeCell ref="B216:J216"/>
    <mergeCell ref="C209:G210"/>
    <mergeCell ref="K179:R180"/>
    <mergeCell ref="K173:R174"/>
    <mergeCell ref="K175:R178"/>
    <mergeCell ref="K147:R149"/>
    <mergeCell ref="K150:R151"/>
    <mergeCell ref="H148:I148"/>
    <mergeCell ref="C156:D156"/>
    <mergeCell ref="C157:D157"/>
    <mergeCell ref="C158:D158"/>
    <mergeCell ref="E159:G159"/>
    <mergeCell ref="E160:G160"/>
    <mergeCell ref="H160:J160"/>
    <mergeCell ref="G176:I176"/>
    <mergeCell ref="C162:D162"/>
    <mergeCell ref="E162:G162"/>
    <mergeCell ref="H162:J162"/>
    <mergeCell ref="B167:J167"/>
    <mergeCell ref="H169:I169"/>
    <mergeCell ref="E155:G155"/>
    <mergeCell ref="E156:G156"/>
    <mergeCell ref="K31:R32"/>
    <mergeCell ref="K167:R171"/>
    <mergeCell ref="K141:R145"/>
    <mergeCell ref="K80:R81"/>
    <mergeCell ref="K75:R75"/>
    <mergeCell ref="K103:R108"/>
    <mergeCell ref="K110:R112"/>
    <mergeCell ref="D127:E127"/>
    <mergeCell ref="F124:H124"/>
    <mergeCell ref="I124:J124"/>
    <mergeCell ref="F129:H129"/>
    <mergeCell ref="D133:E133"/>
    <mergeCell ref="F127:H127"/>
    <mergeCell ref="F128:H128"/>
    <mergeCell ref="I128:J128"/>
    <mergeCell ref="I129:J129"/>
    <mergeCell ref="B121:J121"/>
    <mergeCell ref="E109:J109"/>
    <mergeCell ref="E110:J110"/>
    <mergeCell ref="C111:D111"/>
    <mergeCell ref="C110:D110"/>
    <mergeCell ref="B51:C51"/>
    <mergeCell ref="C53:J53"/>
    <mergeCell ref="C113:D113"/>
    <mergeCell ref="B61:D61"/>
    <mergeCell ref="E61:F61"/>
    <mergeCell ref="G61:H61"/>
    <mergeCell ref="I61:J61"/>
    <mergeCell ref="I60:J60"/>
    <mergeCell ref="B54:C54"/>
    <mergeCell ref="B55:C55"/>
    <mergeCell ref="I58:J58"/>
    <mergeCell ref="B60:D60"/>
    <mergeCell ref="E60:F60"/>
    <mergeCell ref="G60:H60"/>
    <mergeCell ref="B59:D59"/>
    <mergeCell ref="G59:H59"/>
    <mergeCell ref="E59:F59"/>
    <mergeCell ref="B69:J69"/>
    <mergeCell ref="B70:J70"/>
    <mergeCell ref="K3:R12"/>
    <mergeCell ref="K121:R121"/>
    <mergeCell ref="K123:R123"/>
    <mergeCell ref="D14:J14"/>
    <mergeCell ref="D124:E124"/>
    <mergeCell ref="D125:E125"/>
    <mergeCell ref="F125:H125"/>
    <mergeCell ref="I125:J125"/>
    <mergeCell ref="E66:F66"/>
    <mergeCell ref="G66:H66"/>
    <mergeCell ref="B62:D62"/>
    <mergeCell ref="E62:F62"/>
    <mergeCell ref="G62:H62"/>
    <mergeCell ref="I62:J62"/>
    <mergeCell ref="I59:J59"/>
    <mergeCell ref="B64:J64"/>
    <mergeCell ref="B65:D65"/>
    <mergeCell ref="E65:F65"/>
    <mergeCell ref="G65:H65"/>
    <mergeCell ref="I65:J65"/>
    <mergeCell ref="B66:D66"/>
    <mergeCell ref="I66:J66"/>
    <mergeCell ref="I127:J127"/>
    <mergeCell ref="B50:J50"/>
    <mergeCell ref="B48:J48"/>
    <mergeCell ref="B17:C17"/>
    <mergeCell ref="B49:J49"/>
    <mergeCell ref="B52:C52"/>
    <mergeCell ref="B26:C26"/>
    <mergeCell ref="B28:C28"/>
    <mergeCell ref="G28:J28"/>
    <mergeCell ref="B47:J47"/>
    <mergeCell ref="B32:J32"/>
    <mergeCell ref="B39:J39"/>
    <mergeCell ref="B40:J40"/>
    <mergeCell ref="B35:J35"/>
    <mergeCell ref="B36:J36"/>
    <mergeCell ref="B31:J31"/>
    <mergeCell ref="B71:F71"/>
    <mergeCell ref="H71:I71"/>
    <mergeCell ref="B72:F72"/>
    <mergeCell ref="H72:I72"/>
    <mergeCell ref="B57:J57"/>
    <mergeCell ref="B58:D58"/>
    <mergeCell ref="E58:F58"/>
    <mergeCell ref="G58:H58"/>
    <mergeCell ref="B1:J1"/>
    <mergeCell ref="B2:J2"/>
    <mergeCell ref="C3:J3"/>
    <mergeCell ref="B12:C12"/>
    <mergeCell ref="D12:J12"/>
    <mergeCell ref="K21:R23"/>
    <mergeCell ref="B22:J22"/>
    <mergeCell ref="B18:C18"/>
    <mergeCell ref="D18:J18"/>
    <mergeCell ref="B21:J21"/>
    <mergeCell ref="K1:R1"/>
    <mergeCell ref="B7:J7"/>
    <mergeCell ref="B6:J6"/>
    <mergeCell ref="D13:J13"/>
    <mergeCell ref="D15:J15"/>
    <mergeCell ref="B9:C9"/>
    <mergeCell ref="D9:J9"/>
    <mergeCell ref="B11:C11"/>
    <mergeCell ref="D11:J11"/>
    <mergeCell ref="D10:J10"/>
    <mergeCell ref="B10:C10"/>
    <mergeCell ref="D17:J17"/>
    <mergeCell ref="B23:J23"/>
    <mergeCell ref="D16:J16"/>
    <mergeCell ref="B75:J75"/>
    <mergeCell ref="C107:D107"/>
    <mergeCell ref="C108:D108"/>
    <mergeCell ref="C109:D109"/>
    <mergeCell ref="B81:C81"/>
    <mergeCell ref="H81:I81"/>
    <mergeCell ref="B83:C83"/>
    <mergeCell ref="H83:I83"/>
    <mergeCell ref="B77:J77"/>
    <mergeCell ref="B80:J80"/>
    <mergeCell ref="B88:J88"/>
    <mergeCell ref="B104:J104"/>
    <mergeCell ref="C106:D106"/>
    <mergeCell ref="C105:D105"/>
    <mergeCell ref="E105:J105"/>
    <mergeCell ref="E106:J106"/>
    <mergeCell ref="B102:J102"/>
    <mergeCell ref="B103:J103"/>
    <mergeCell ref="B85:C85"/>
    <mergeCell ref="H85:I85"/>
    <mergeCell ref="B87:J87"/>
    <mergeCell ref="E107:J107"/>
    <mergeCell ref="E108:J108"/>
    <mergeCell ref="E111:J111"/>
    <mergeCell ref="E113:J113"/>
    <mergeCell ref="C116:D116"/>
    <mergeCell ref="C117:D117"/>
    <mergeCell ref="C114:D114"/>
    <mergeCell ref="C115:D115"/>
    <mergeCell ref="E117:J117"/>
    <mergeCell ref="E112:J112"/>
    <mergeCell ref="E114:J114"/>
    <mergeCell ref="E115:J115"/>
    <mergeCell ref="E116:J116"/>
    <mergeCell ref="C112:D112"/>
    <mergeCell ref="B122:J122"/>
    <mergeCell ref="D123:E123"/>
    <mergeCell ref="I130:J130"/>
    <mergeCell ref="D129:E129"/>
    <mergeCell ref="D135:E135"/>
    <mergeCell ref="F135:H135"/>
    <mergeCell ref="I132:J132"/>
    <mergeCell ref="I131:J131"/>
    <mergeCell ref="D132:E132"/>
    <mergeCell ref="F132:H132"/>
    <mergeCell ref="I133:J133"/>
    <mergeCell ref="D131:E131"/>
    <mergeCell ref="F131:H131"/>
    <mergeCell ref="I123:J123"/>
    <mergeCell ref="D126:E126"/>
    <mergeCell ref="F126:H126"/>
    <mergeCell ref="I126:J126"/>
    <mergeCell ref="D134:E134"/>
    <mergeCell ref="F134:H134"/>
    <mergeCell ref="I134:J134"/>
    <mergeCell ref="D128:E128"/>
    <mergeCell ref="F123:H123"/>
    <mergeCell ref="D130:E130"/>
    <mergeCell ref="F133:H133"/>
    <mergeCell ref="H142:I142"/>
    <mergeCell ref="B141:J141"/>
    <mergeCell ref="B142:C142"/>
    <mergeCell ref="B144:J144"/>
    <mergeCell ref="B145:J145"/>
    <mergeCell ref="H154:J154"/>
    <mergeCell ref="F130:H130"/>
    <mergeCell ref="E150:G150"/>
    <mergeCell ref="H150:J150"/>
    <mergeCell ref="C150:D150"/>
    <mergeCell ref="C152:D152"/>
    <mergeCell ref="E152:G152"/>
    <mergeCell ref="H152:J152"/>
    <mergeCell ref="C153:D153"/>
    <mergeCell ref="C151:D151"/>
    <mergeCell ref="E151:G151"/>
    <mergeCell ref="H151:J151"/>
    <mergeCell ref="E153:G153"/>
    <mergeCell ref="H153:J153"/>
    <mergeCell ref="B149:J149"/>
    <mergeCell ref="E154:G154"/>
    <mergeCell ref="C154:D154"/>
    <mergeCell ref="E157:G157"/>
    <mergeCell ref="E158:G158"/>
    <mergeCell ref="H155:J155"/>
    <mergeCell ref="H156:J156"/>
    <mergeCell ref="H157:J157"/>
    <mergeCell ref="H158:J158"/>
    <mergeCell ref="B173:J173"/>
    <mergeCell ref="B174:J174"/>
    <mergeCell ref="H161:J161"/>
    <mergeCell ref="C161:D161"/>
    <mergeCell ref="H159:J159"/>
    <mergeCell ref="E161:G161"/>
    <mergeCell ref="C160:D160"/>
    <mergeCell ref="C155:D155"/>
    <mergeCell ref="B301:J301"/>
    <mergeCell ref="B303:J308"/>
    <mergeCell ref="B311:C311"/>
    <mergeCell ref="D311:J311"/>
    <mergeCell ref="B312:C316"/>
    <mergeCell ref="D316:J316"/>
    <mergeCell ref="H183:I183"/>
    <mergeCell ref="H184:I184"/>
    <mergeCell ref="H185:I185"/>
    <mergeCell ref="B289:J289"/>
    <mergeCell ref="G259:I260"/>
    <mergeCell ref="D312:J312"/>
    <mergeCell ref="D313:J313"/>
    <mergeCell ref="D314:J314"/>
    <mergeCell ref="B223:J223"/>
    <mergeCell ref="B259:E260"/>
    <mergeCell ref="B229:J229"/>
    <mergeCell ref="B218:J218"/>
    <mergeCell ref="B224:J224"/>
    <mergeCell ref="C195:E195"/>
    <mergeCell ref="H195:I195"/>
    <mergeCell ref="B188:J188"/>
    <mergeCell ref="H186:I186"/>
    <mergeCell ref="C184:E184"/>
    <mergeCell ref="K289:R289"/>
    <mergeCell ref="B267:E268"/>
    <mergeCell ref="G267:I268"/>
    <mergeCell ref="B278:J278"/>
    <mergeCell ref="B262:J262"/>
    <mergeCell ref="B284:J284"/>
    <mergeCell ref="K284:R286"/>
    <mergeCell ref="E281:I281"/>
    <mergeCell ref="E286:I286"/>
    <mergeCell ref="K269:R272"/>
    <mergeCell ref="B279:J279"/>
    <mergeCell ref="K279:R281"/>
    <mergeCell ref="D315:J315"/>
    <mergeCell ref="B319:C322"/>
    <mergeCell ref="D319:J319"/>
    <mergeCell ref="D320:J320"/>
    <mergeCell ref="D321:J321"/>
    <mergeCell ref="D322:J322"/>
    <mergeCell ref="B317:C318"/>
    <mergeCell ref="D317:J317"/>
    <mergeCell ref="D318:J318"/>
    <mergeCell ref="D363:J363"/>
    <mergeCell ref="D338:J338"/>
    <mergeCell ref="D345:J345"/>
    <mergeCell ref="B356:C356"/>
    <mergeCell ref="B346:C348"/>
    <mergeCell ref="B334:C334"/>
    <mergeCell ref="B352:C352"/>
    <mergeCell ref="D352:J352"/>
    <mergeCell ref="D346:J346"/>
    <mergeCell ref="D347:J347"/>
    <mergeCell ref="D348:J348"/>
    <mergeCell ref="D353:J353"/>
    <mergeCell ref="D354:J354"/>
    <mergeCell ref="D355:J355"/>
    <mergeCell ref="D356:J356"/>
    <mergeCell ref="D344:J344"/>
    <mergeCell ref="D334:J334"/>
    <mergeCell ref="D323:J323"/>
    <mergeCell ref="D324:J324"/>
    <mergeCell ref="D325:J325"/>
    <mergeCell ref="D326:J326"/>
    <mergeCell ref="D361:J361"/>
    <mergeCell ref="D362:J362"/>
    <mergeCell ref="D327:J327"/>
    <mergeCell ref="D328:J328"/>
    <mergeCell ref="D329:J329"/>
    <mergeCell ref="D330:J330"/>
    <mergeCell ref="D364:J364"/>
    <mergeCell ref="D365:J365"/>
    <mergeCell ref="D366:J366"/>
    <mergeCell ref="B353:C355"/>
    <mergeCell ref="K256:R257"/>
    <mergeCell ref="B257:J257"/>
    <mergeCell ref="F234:J235"/>
    <mergeCell ref="B266:J266"/>
    <mergeCell ref="B270:E270"/>
    <mergeCell ref="G270:I270"/>
    <mergeCell ref="B360:C360"/>
    <mergeCell ref="B361:C362"/>
    <mergeCell ref="B363:C366"/>
    <mergeCell ref="D360:J360"/>
    <mergeCell ref="B335:C336"/>
    <mergeCell ref="B337:C338"/>
    <mergeCell ref="D335:J335"/>
    <mergeCell ref="D336:J336"/>
    <mergeCell ref="D337:J337"/>
    <mergeCell ref="B342:C342"/>
    <mergeCell ref="B343:C345"/>
    <mergeCell ref="D342:J342"/>
    <mergeCell ref="D343:J343"/>
    <mergeCell ref="B323:C330"/>
    <mergeCell ref="K48:R48"/>
    <mergeCell ref="K163:R166"/>
    <mergeCell ref="B37:J37"/>
    <mergeCell ref="B263:J263"/>
    <mergeCell ref="B226:J226"/>
    <mergeCell ref="B227:J227"/>
    <mergeCell ref="K234:R235"/>
    <mergeCell ref="B256:J256"/>
    <mergeCell ref="B231:E232"/>
    <mergeCell ref="B234:E235"/>
    <mergeCell ref="F231:J232"/>
    <mergeCell ref="H209:I210"/>
    <mergeCell ref="C212:G213"/>
    <mergeCell ref="H212:I213"/>
    <mergeCell ref="B148:F148"/>
    <mergeCell ref="C182:E182"/>
    <mergeCell ref="C183:E183"/>
    <mergeCell ref="C185:E185"/>
    <mergeCell ref="H192:I192"/>
    <mergeCell ref="C193:E193"/>
    <mergeCell ref="H193:I193"/>
    <mergeCell ref="C194:E194"/>
    <mergeCell ref="B147:J147"/>
    <mergeCell ref="C159:D159"/>
  </mergeCells>
  <dataValidations count="14">
    <dataValidation operator="greaterThanOrEqual" allowBlank="1" showInputMessage="1" showErrorMessage="1" sqref="J175:J178 B175:I175 B178:H178 B177:I177 B176 F176 D176" xr:uid="{00000000-0002-0000-0000-000000000000}"/>
    <dataValidation type="date" allowBlank="1" showInputMessage="1" showErrorMessage="1" sqref="F189:H190 F198:H199 F202:H203 F219:H220 F214:H215 F225:H225 F217:H217 F230:H230 F233:H233 F271:H277 F264:H265 F238:H255 F228:H228 F293:G300 H292:H300" xr:uid="{00000000-0002-0000-0000-000001000000}">
      <formula1>44743</formula1>
      <formula2>46568</formula2>
    </dataValidation>
    <dataValidation type="whole" operator="greaterThanOrEqual" allowBlank="1" showInputMessage="1" showErrorMessage="1" sqref="B172:J172 H169:H171 I170:I171" xr:uid="{00000000-0002-0000-0000-000002000000}">
      <formula1>0</formula1>
    </dataValidation>
    <dataValidation operator="greaterThan" allowBlank="1" showInputMessage="1" showErrorMessage="1" sqref="B151:B162" xr:uid="{00000000-0002-0000-0000-000003000000}"/>
    <dataValidation type="list" allowBlank="1" showInputMessage="1" showErrorMessage="1" prompt="[ja/nein]" sqref="D26 D28" xr:uid="{00000000-0002-0000-0000-000004000000}">
      <formula1>"ja,nein"</formula1>
    </dataValidation>
    <dataValidation type="textLength" allowBlank="1" showInputMessage="1" showErrorMessage="1" error="AGS = 8 Stellen_x000a_RS = 9 Stellen bzw. 3 Stellen" sqref="D11" xr:uid="{00000000-0002-0000-0000-000005000000}">
      <formula1>3</formula1>
      <formula2>9</formula2>
    </dataValidation>
    <dataValidation type="textLength" operator="equal" allowBlank="1" showInputMessage="1" showErrorMessage="1" error="PLZ mit 5 Stellen" sqref="D15" xr:uid="{00000000-0002-0000-0000-000006000000}">
      <formula1>5</formula1>
    </dataValidation>
    <dataValidation type="date" operator="greaterThan" allowBlank="1" showInputMessage="1" showErrorMessage="1" error="Datum dd.mm.jjjj erwartet" sqref="E281 E286 C176" xr:uid="{00000000-0002-0000-0000-000007000000}">
      <formula1>44742</formula1>
    </dataValidation>
    <dataValidation type="date" operator="greaterThan" allowBlank="1" showInputMessage="1" showErrorMessage="1" error="Datum dd.mm.jjjj erwartet" sqref="G176" xr:uid="{00000000-0002-0000-0000-000008000000}">
      <formula1>F175</formula1>
    </dataValidation>
    <dataValidation type="whole" operator="greaterThanOrEqual" allowBlank="1" showInputMessage="1" showErrorMessage="1" error="Numerische Angabe erwartet" sqref="H200 H71" xr:uid="{00000000-0002-0000-0000-000009000000}">
      <formula1>0</formula1>
    </dataValidation>
    <dataValidation type="list" allowBlank="1" showInputMessage="1" showErrorMessage="1" prompt="[ja/nein]" sqref="H81:I81 H83:I83 H85:I85 H192:I195 H180:I186 H206:I207 H209:I210 H212:I213" xr:uid="{00000000-0002-0000-0000-00000A000000}">
      <formula1>"Ja, Nein"</formula1>
    </dataValidation>
    <dataValidation type="list" allowBlank="1" showInputMessage="1" showErrorMessage="1" prompt="[ja/nein]" sqref="H142:I142 G259:I260 H148:I148 G267:I268" xr:uid="{00000000-0002-0000-0000-00000B000000}">
      <formula1>"Ja,Nein"</formula1>
    </dataValidation>
    <dataValidation type="list" allowBlank="1" showInputMessage="1" showErrorMessage="1" prompt="Bitte wählen Sie die zutreffende Gebietskörperschaft aus der Liste" sqref="D10" xr:uid="{00000000-0002-0000-0000-00000C000000}">
      <formula1>"Gemeinde, Verbandsgemeinde, Amt (MV), Regierungsbezirk"</formula1>
    </dataValidation>
    <dataValidation type="list" allowBlank="1" showInputMessage="1" showErrorMessage="1" promptTitle="Hinweis" prompt="Bitte Regelung aus Auswahlliste wählen. Verwenden Sie im Zweifelsfall den inhaltlich nächststehenden Begriff. " sqref="G270:I270" xr:uid="{00000000-0002-0000-0000-00000D000000}">
      <formula1>"Berechnung, Messung, Umfrage/Befragung"</formula1>
    </dataValidation>
  </dataValidations>
  <hyperlinks>
    <hyperlink ref="B37" r:id="rId1" xr:uid="{00000000-0004-0000-0000-000000000000}"/>
    <hyperlink ref="K150" r:id="rId2" xr:uid="{00000000-0004-0000-0000-000001000000}"/>
    <hyperlink ref="D17" r:id="rId3" xr:uid="{02BA3973-A76C-4A09-8E66-F11B81266BBD}"/>
    <hyperlink ref="D18" r:id="rId4" xr:uid="{27815992-B0EA-4C17-BEA6-0E0D6E829AE8}"/>
    <hyperlink ref="C290" r:id="rId5" display="https://view.officeapps.live.com/op/view.aspx?src=https%3A%2F%2Fwww.artern.de%2Fdata%2Fseiten%2F234%2FLaermaktionsplan-Reinsdorf.xlsx&amp;wdOrigin=BROWSELINK" xr:uid="{6BC0C780-A369-4A94-A4C2-D91BC41B1AFC}"/>
  </hyperlinks>
  <pageMargins left="0.6692913385826772" right="0.19685039370078741" top="0.70866141732283472" bottom="0.78740157480314965" header="0" footer="0"/>
  <pageSetup paperSize="9" orientation="portrait" r:id="rId6"/>
  <headerFooter>
    <oddFooter>&amp;R&amp;9Seite &amp;P</oddFooter>
  </headerFooter>
  <rowBreaks count="8" manualBreakCount="8">
    <brk id="46" max="16383" man="1"/>
    <brk id="101" max="16383" man="1"/>
    <brk id="172" max="16383" man="1"/>
    <brk id="228" max="16383" man="1"/>
    <brk id="255" max="16383" man="1"/>
    <brk id="277" max="16383" man="1"/>
    <brk id="300" max="16383" man="1"/>
    <brk id="3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errorTitle="Falsche Eingabe" error="Bitte ordnen Sie die geplante Maßnahme einer der Kategorien aus dem vorgegebenen Maßnahmenkatalog zu. Bei nicht vorhandenen Begriffen ordnen Sie die Maßnahme bitte dem am ehesten zutreffenenden Begriff zu." promptTitle="Hinweis" prompt="Bitte Maßnahme aus Auswahlliste wählen. Verwenden Sie im Zweifelsfall den inhaltlich nächststehenden Begriff. Möglichkeit zur Präzisierung im Feld Erläuterungen (Wo/Was)" xr:uid="{00000000-0002-0000-0000-00000E000000}">
          <x14:formula1>
            <xm:f>'LAP-Codelisten'!$B$6:$B$43</xm:f>
          </x14:formula1>
          <xm:sqref>C106:D117 C124:C135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7"/>
  <sheetViews>
    <sheetView workbookViewId="0">
      <selection activeCell="E20" sqref="E20"/>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140</v>
      </c>
      <c r="B1" s="306" t="s">
        <v>254</v>
      </c>
      <c r="C1" s="306"/>
      <c r="D1" s="306"/>
      <c r="E1" s="306"/>
    </row>
    <row r="2" spans="1:5" x14ac:dyDescent="0.25">
      <c r="A2" s="1"/>
      <c r="B2" s="13" t="str">
        <f>'-- Lärmaktionsplan --'!D10</f>
        <v>Gemeinde</v>
      </c>
    </row>
    <row r="3" spans="1:5" x14ac:dyDescent="0.25">
      <c r="A3" s="1" t="s">
        <v>139</v>
      </c>
      <c r="B3" s="13" t="str">
        <f>'-- Lärmaktionsplan --'!D9</f>
        <v>Reinsdorf</v>
      </c>
    </row>
    <row r="4" spans="1:5" x14ac:dyDescent="0.25">
      <c r="A4" s="1" t="s">
        <v>2</v>
      </c>
      <c r="B4" s="13" t="str">
        <f>'-- Lärmaktionsplan --'!C4</f>
        <v>Thüringen</v>
      </c>
      <c r="C4" s="12" t="str">
        <f>VLOOKUP(B4,Codelisten!A4:B19,2,FALSE)</f>
        <v>TH</v>
      </c>
    </row>
    <row r="5" spans="1:5" x14ac:dyDescent="0.25">
      <c r="A5" s="1" t="str">
        <f>IF(B2="Gemeinde","Amtlicher Gemeindeschlüssel (AGS)","Regionalschlüssel (RS)")</f>
        <v>Amtlicher Gemeindeschlüssel (AGS)</v>
      </c>
      <c r="B5" s="11" t="str">
        <f>'-- Lärmaktionsplan --'!D11</f>
        <v>16065056</v>
      </c>
      <c r="D5" s="12">
        <f>LEN(B5)</f>
        <v>8</v>
      </c>
    </row>
    <row r="6" spans="1:5" x14ac:dyDescent="0.25">
      <c r="A6" s="1" t="s">
        <v>138</v>
      </c>
      <c r="B6" s="7" t="str">
        <f>"AP_AI_DE_"&amp;$C$4&amp;"_"&amp;$B$5</f>
        <v>AP_AI_DE_TH_16065056</v>
      </c>
    </row>
    <row r="7" spans="1:5" x14ac:dyDescent="0.25">
      <c r="A7" s="1" t="s">
        <v>240</v>
      </c>
      <c r="B7" s="19" t="e">
        <f>'-- Lärmaktionsplan --'!#REF!</f>
        <v>#REF!</v>
      </c>
    </row>
    <row r="8" spans="1:5" x14ac:dyDescent="0.25">
      <c r="A8" s="1"/>
      <c r="B8" s="7"/>
    </row>
    <row r="9" spans="1:5" x14ac:dyDescent="0.25">
      <c r="A9" s="1" t="s">
        <v>137</v>
      </c>
      <c r="B9" s="7"/>
    </row>
    <row r="10" spans="1:5" x14ac:dyDescent="0.25">
      <c r="A10" s="1" t="s">
        <v>8</v>
      </c>
      <c r="B10" s="13" t="str">
        <f>'-- Lärmaktionsplan --'!D12</f>
        <v>Stadtverwaltung Artern</v>
      </c>
    </row>
    <row r="11" spans="1:5" x14ac:dyDescent="0.25">
      <c r="A11" s="1" t="s">
        <v>9</v>
      </c>
      <c r="B11" s="13" t="str">
        <f>'-- Lärmaktionsplan --'!D13</f>
        <v xml:space="preserve">Brauereistraße </v>
      </c>
    </row>
    <row r="12" spans="1:5" x14ac:dyDescent="0.25">
      <c r="A12" s="1" t="s">
        <v>136</v>
      </c>
      <c r="B12" s="13">
        <f>'-- Lärmaktionsplan --'!D14</f>
        <v>3</v>
      </c>
    </row>
    <row r="13" spans="1:5" x14ac:dyDescent="0.25">
      <c r="A13" s="1" t="s">
        <v>11</v>
      </c>
      <c r="B13" s="13" t="str">
        <f>'-- Lärmaktionsplan --'!D16</f>
        <v>Artern</v>
      </c>
    </row>
    <row r="14" spans="1:5" x14ac:dyDescent="0.25">
      <c r="A14" s="1" t="s">
        <v>135</v>
      </c>
      <c r="B14" s="88" t="str">
        <f>'-- Lärmaktionsplan --'!D15</f>
        <v>06556</v>
      </c>
    </row>
    <row r="15" spans="1:5" x14ac:dyDescent="0.25">
      <c r="A15" s="1" t="s">
        <v>134</v>
      </c>
      <c r="B15" s="7" t="str">
        <f>"CA_DE_"&amp;$C$4&amp;"_"&amp;$B$5</f>
        <v>CA_DE_TH_16065056</v>
      </c>
    </row>
    <row r="16" spans="1:5" x14ac:dyDescent="0.25">
      <c r="A16" s="1"/>
      <c r="B16" s="7"/>
    </row>
    <row r="17" spans="1:2" x14ac:dyDescent="0.25">
      <c r="A17" s="3" t="s">
        <v>133</v>
      </c>
      <c r="B17" s="10">
        <f>'-- Lärmaktionsplan --'!E281</f>
        <v>45434</v>
      </c>
    </row>
    <row r="18" spans="1:2" ht="30" customHeight="1" x14ac:dyDescent="0.25">
      <c r="A18" s="6" t="s">
        <v>132</v>
      </c>
      <c r="B18" s="9">
        <f>'-- Lärmaktionsplan --'!E286</f>
        <v>0</v>
      </c>
    </row>
    <row r="19" spans="1:2" x14ac:dyDescent="0.25">
      <c r="A19" s="1"/>
      <c r="B19" s="7"/>
    </row>
    <row r="20" spans="1:2" x14ac:dyDescent="0.25">
      <c r="A20" s="8" t="s">
        <v>131</v>
      </c>
      <c r="B20" s="5" t="e">
        <f>'-- Lärmaktionsplan --'!#REF!</f>
        <v>#REF!</v>
      </c>
    </row>
    <row r="21" spans="1:2" x14ac:dyDescent="0.25">
      <c r="A21" s="1"/>
      <c r="B21" s="7"/>
    </row>
    <row r="22" spans="1:2" ht="90" x14ac:dyDescent="0.25">
      <c r="A22" s="6" t="s">
        <v>130</v>
      </c>
      <c r="B22" s="5">
        <f>'-- Lärmaktionsplan --'!B40</f>
        <v>0</v>
      </c>
    </row>
    <row r="24" spans="1:2" ht="15.75" thickBot="1" x14ac:dyDescent="0.3"/>
    <row r="25" spans="1:2" x14ac:dyDescent="0.25">
      <c r="B25" s="49" t="s">
        <v>185</v>
      </c>
    </row>
    <row r="26" spans="1:2" x14ac:dyDescent="0.25">
      <c r="B26" s="50" t="s">
        <v>184</v>
      </c>
    </row>
    <row r="27" spans="1:2" ht="15.75" thickBot="1" x14ac:dyDescent="0.3">
      <c r="B27" s="51" t="s">
        <v>183</v>
      </c>
    </row>
  </sheetData>
  <sheetProtection algorithmName="SHA-512" hashValue="/Ha3/CCCRTDU/EssKneu+UboL6a/wHSwB9LdSJJx5zuAaqTb0qavGs7uOtgTAWdWTuHnm8Sr1dH79cNbzLCBvA==" saltValue="klaKc5XKd2iqRVC4yMc/Ew==" spinCount="100000" sheet="1" objects="1" scenarios="1"/>
  <mergeCells count="1">
    <mergeCell ref="B1:E1"/>
  </mergeCells>
  <dataValidations count="2">
    <dataValidation type="list" allowBlank="1" showInputMessage="1" showErrorMessage="1" sqref="B7" xr:uid="{00000000-0002-0000-0900-000000000000}">
      <formula1>"EDDB,EDDF,EDDH,EDDK,EDDL,EDDM,EDDP,EDDS,EDDV"</formula1>
    </dataValidation>
    <dataValidation type="list" showInputMessage="1" showErrorMessage="1" sqref="B2" xr:uid="{00000000-0002-0000-0900-000001000000}">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6"/>
  <sheetViews>
    <sheetView zoomScaleNormal="100" workbookViewId="0">
      <selection activeCell="E20" sqref="E20"/>
    </sheetView>
  </sheetViews>
  <sheetFormatPr baseColWidth="10" defaultRowHeight="15" x14ac:dyDescent="0.25"/>
  <cols>
    <col min="1" max="1" width="41.7109375" customWidth="1"/>
    <col min="2" max="2" width="90.7109375" customWidth="1"/>
  </cols>
  <sheetData>
    <row r="1" spans="1:5" ht="45" x14ac:dyDescent="0.25">
      <c r="A1" s="4" t="s">
        <v>198</v>
      </c>
      <c r="B1" s="307" t="s">
        <v>254</v>
      </c>
      <c r="C1" s="307"/>
      <c r="D1" s="307"/>
      <c r="E1" s="307"/>
    </row>
    <row r="2" spans="1:5" x14ac:dyDescent="0.25">
      <c r="A2" s="4"/>
      <c r="B2" s="2"/>
      <c r="C2" s="2"/>
      <c r="D2" s="2"/>
    </row>
    <row r="3" spans="1:5" ht="30" x14ac:dyDescent="0.25">
      <c r="A3" s="16" t="s">
        <v>197</v>
      </c>
      <c r="B3" s="5" t="str">
        <f>'-- Lärmaktionsplan --'!$B$224</f>
        <v xml:space="preserve">Es gingen im Rahmen der Öffentlichkeitsbeteiligung keine Stellungnahmen oder Vorschläge zum Entwurf des LAP ein. </v>
      </c>
      <c r="C3" s="2"/>
      <c r="D3" s="2"/>
    </row>
    <row r="4" spans="1:5" ht="30" x14ac:dyDescent="0.25">
      <c r="A4" s="16" t="s">
        <v>196</v>
      </c>
      <c r="B4" s="5">
        <f>'-- Lärmaktionsplan --'!$B$227</f>
        <v>0</v>
      </c>
      <c r="C4" s="2"/>
      <c r="D4" s="2"/>
    </row>
    <row r="5" spans="1:5" x14ac:dyDescent="0.25">
      <c r="A5" s="15"/>
      <c r="B5" s="15"/>
      <c r="C5" s="2"/>
      <c r="D5" s="2"/>
    </row>
    <row r="6" spans="1:5" x14ac:dyDescent="0.25">
      <c r="A6" s="7" t="s">
        <v>195</v>
      </c>
      <c r="B6" s="10">
        <f>'-- Lärmaktionsplan --'!$C$176</f>
        <v>45338</v>
      </c>
      <c r="C6" s="2"/>
      <c r="D6" s="2"/>
    </row>
    <row r="7" spans="1:5" x14ac:dyDescent="0.25">
      <c r="A7" s="15" t="s">
        <v>194</v>
      </c>
      <c r="B7" s="10">
        <f>'-- Lärmaktionsplan --'!$G$176</f>
        <v>45371</v>
      </c>
      <c r="C7" s="2"/>
      <c r="D7" s="2"/>
    </row>
    <row r="8" spans="1:5" x14ac:dyDescent="0.25">
      <c r="A8" s="15"/>
      <c r="B8" s="15"/>
      <c r="C8" s="2"/>
      <c r="D8" s="2"/>
    </row>
    <row r="9" spans="1:5" x14ac:dyDescent="0.25">
      <c r="A9" s="57" t="s">
        <v>193</v>
      </c>
      <c r="B9" s="15"/>
      <c r="C9" s="2"/>
      <c r="D9" s="2"/>
    </row>
    <row r="10" spans="1:5" x14ac:dyDescent="0.25">
      <c r="A10" s="15" t="s">
        <v>37</v>
      </c>
      <c r="B10" s="90" t="str">
        <f>'-- Lärmaktionsplan --'!H180</f>
        <v>Nein</v>
      </c>
      <c r="C10" s="2"/>
      <c r="D10" s="2"/>
    </row>
    <row r="11" spans="1:5" x14ac:dyDescent="0.25">
      <c r="A11" s="15" t="s">
        <v>38</v>
      </c>
      <c r="B11" s="90" t="str">
        <f>'-- Lärmaktionsplan --'!H181</f>
        <v>Nein</v>
      </c>
      <c r="C11" s="2"/>
      <c r="D11" s="2"/>
    </row>
    <row r="12" spans="1:5" x14ac:dyDescent="0.25">
      <c r="A12" s="15" t="s">
        <v>39</v>
      </c>
      <c r="B12" s="90" t="str">
        <f>'-- Lärmaktionsplan --'!H182</f>
        <v>Nein</v>
      </c>
      <c r="C12" s="2"/>
      <c r="D12" s="2"/>
    </row>
    <row r="13" spans="1:5" x14ac:dyDescent="0.25">
      <c r="A13" s="15" t="s">
        <v>142</v>
      </c>
      <c r="B13" s="90" t="str">
        <f>'-- Lärmaktionsplan --'!H183</f>
        <v>Nein</v>
      </c>
      <c r="C13" s="2"/>
      <c r="D13" s="2"/>
    </row>
    <row r="14" spans="1:5" x14ac:dyDescent="0.25">
      <c r="A14" s="15" t="s">
        <v>41</v>
      </c>
      <c r="B14" s="90" t="str">
        <f>'-- Lärmaktionsplan --'!H184</f>
        <v>Nein</v>
      </c>
      <c r="C14" s="2"/>
      <c r="D14" s="2"/>
    </row>
    <row r="15" spans="1:5" x14ac:dyDescent="0.25">
      <c r="A15" s="15" t="s">
        <v>42</v>
      </c>
      <c r="B15" s="90" t="str">
        <f>'-- Lärmaktionsplan --'!H185</f>
        <v>Nein</v>
      </c>
      <c r="C15" s="2"/>
      <c r="D15" s="2"/>
    </row>
    <row r="16" spans="1:5" x14ac:dyDescent="0.25">
      <c r="A16" s="15" t="s">
        <v>44</v>
      </c>
      <c r="B16" s="90" t="str">
        <f>'-- Lärmaktionsplan --'!H186</f>
        <v>Nein</v>
      </c>
      <c r="C16" s="2"/>
      <c r="D16" s="2"/>
    </row>
    <row r="17" spans="1:4" ht="30" x14ac:dyDescent="0.25">
      <c r="A17" s="16" t="s">
        <v>141</v>
      </c>
      <c r="B17" s="5" t="str">
        <f>'-- Lärmaktionsplan --'!$B$188:$J$188</f>
        <v>Information über Internetseite www.artern.de; über das Amtsblatt; öffentliche Auslegung in der Verwaltung Brauereistraße 3</v>
      </c>
      <c r="C17" s="2"/>
      <c r="D17" s="2"/>
    </row>
    <row r="18" spans="1:4" x14ac:dyDescent="0.25">
      <c r="A18" s="15"/>
      <c r="B18" s="15"/>
      <c r="C18" s="2"/>
      <c r="D18" s="2"/>
    </row>
    <row r="19" spans="1:4" x14ac:dyDescent="0.25">
      <c r="A19" s="57" t="s">
        <v>192</v>
      </c>
      <c r="B19" s="15"/>
      <c r="C19" s="2"/>
      <c r="D19" s="2"/>
    </row>
    <row r="20" spans="1:4" x14ac:dyDescent="0.25">
      <c r="A20" s="15" t="s">
        <v>45</v>
      </c>
      <c r="B20" s="13" t="str">
        <f>'-- Lärmaktionsplan --'!$H$192</f>
        <v>Nein</v>
      </c>
      <c r="C20" s="2"/>
      <c r="D20" s="2"/>
    </row>
    <row r="21" spans="1:4" x14ac:dyDescent="0.25">
      <c r="A21" s="15" t="s">
        <v>46</v>
      </c>
      <c r="B21" s="13" t="str">
        <f>'-- Lärmaktionsplan --'!$H$192</f>
        <v>Nein</v>
      </c>
      <c r="C21" s="2"/>
      <c r="D21" s="2"/>
    </row>
    <row r="22" spans="1:4" x14ac:dyDescent="0.25">
      <c r="A22" s="15" t="s">
        <v>48</v>
      </c>
      <c r="B22" s="13" t="str">
        <f>'-- Lärmaktionsplan --'!$H$192</f>
        <v>Nein</v>
      </c>
      <c r="C22" s="2"/>
      <c r="D22" s="2"/>
    </row>
    <row r="23" spans="1:4" x14ac:dyDescent="0.25">
      <c r="A23" s="15" t="s">
        <v>49</v>
      </c>
      <c r="B23" s="13" t="str">
        <f>'-- Lärmaktionsplan --'!$H$192</f>
        <v>Nein</v>
      </c>
      <c r="C23" s="2"/>
      <c r="D23" s="2"/>
    </row>
    <row r="24" spans="1:4" x14ac:dyDescent="0.25">
      <c r="A24" s="16" t="s">
        <v>191</v>
      </c>
      <c r="B24" s="5">
        <f>'-- Lärmaktionsplan --'!$B$197:$J$197</f>
        <v>0</v>
      </c>
      <c r="C24" s="2"/>
      <c r="D24" s="2"/>
    </row>
    <row r="25" spans="1:4" x14ac:dyDescent="0.25">
      <c r="A25" s="15"/>
      <c r="B25" s="15"/>
      <c r="C25" s="2"/>
      <c r="D25" s="2"/>
    </row>
    <row r="26" spans="1:4" ht="30" customHeight="1" x14ac:dyDescent="0.25">
      <c r="A26" s="16" t="s">
        <v>190</v>
      </c>
      <c r="B26" s="56">
        <f>'-- Lärmaktionsplan --'!$H$200</f>
        <v>0</v>
      </c>
      <c r="C26" s="2"/>
      <c r="D26" s="2"/>
    </row>
    <row r="27" spans="1:4" x14ac:dyDescent="0.25">
      <c r="A27" s="15"/>
      <c r="B27" s="15"/>
      <c r="C27" s="2"/>
      <c r="D27" s="2"/>
    </row>
    <row r="28" spans="1:4" ht="45" x14ac:dyDescent="0.25">
      <c r="A28" s="15" t="s">
        <v>189</v>
      </c>
      <c r="B28" s="13" t="str">
        <f>'-- Lärmaktionsplan --'!$H$206</f>
        <v>Nein</v>
      </c>
      <c r="C28" s="2"/>
      <c r="D28" s="2"/>
    </row>
    <row r="29" spans="1:4" ht="45" x14ac:dyDescent="0.25">
      <c r="A29" s="15" t="s">
        <v>188</v>
      </c>
      <c r="B29" s="13" t="str">
        <f>'-- Lärmaktionsplan --'!$H$209</f>
        <v>Nein</v>
      </c>
      <c r="C29" s="2"/>
      <c r="D29" s="2"/>
    </row>
    <row r="30" spans="1:4" x14ac:dyDescent="0.25">
      <c r="A30" s="15"/>
      <c r="B30" s="15"/>
      <c r="C30" s="2"/>
      <c r="D30" s="2"/>
    </row>
    <row r="31" spans="1:4" ht="30" x14ac:dyDescent="0.25">
      <c r="A31" s="15" t="s">
        <v>187</v>
      </c>
      <c r="B31" s="13" t="str">
        <f>'-- Lärmaktionsplan --'!$H$212</f>
        <v>Nein</v>
      </c>
      <c r="C31" s="2"/>
      <c r="D31" s="2"/>
    </row>
    <row r="32" spans="1:4" ht="45" x14ac:dyDescent="0.25">
      <c r="A32" s="15" t="s">
        <v>186</v>
      </c>
      <c r="B32" s="13">
        <f>'-- Lärmaktionsplan --'!$B$218</f>
        <v>0</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sheetProtection algorithmName="SHA-512" hashValue="R1BKzI79BXtFZQvdaBOQ6PAP9vsvs66pybxYjSU+OIPjNMOXPtJFdSdPEUEH+cxTGxsiy1T606Mga8mNKOPRDg==" saltValue="x6IarPnC2CyTXcsG5rUIzg==" spinCount="100000" sheet="1" objects="1" scenarios="1"/>
  <mergeCells count="1">
    <mergeCell ref="B1:E1"/>
  </mergeCells>
  <dataValidations count="4">
    <dataValidation operator="greaterThanOrEqual" allowBlank="1" showInputMessage="1" showErrorMessage="1" sqref="B10:B16" xr:uid="{00000000-0002-0000-0A00-000000000000}"/>
    <dataValidation type="list" allowBlank="1" showInputMessage="1" showErrorMessage="1" sqref="B31 B28:B29 B20:B23" xr:uid="{00000000-0002-0000-0A00-000001000000}">
      <formula1>"Ja, Nein"</formula1>
    </dataValidation>
    <dataValidation type="date" operator="greaterThan" allowBlank="1" showInputMessage="1" showErrorMessage="1" error="Datum dd.mm.jjjj erwartet" sqref="B6:B7" xr:uid="{00000000-0002-0000-0A00-000002000000}">
      <formula1>44742</formula1>
    </dataValidation>
    <dataValidation type="whole" operator="greaterThanOrEqual" allowBlank="1" showInputMessage="1" showErrorMessage="1" error="Numerische Angabe erwartet" sqref="B26" xr:uid="{00000000-0002-0000-0A00-000003000000}">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workbookViewId="0">
      <selection activeCell="E20" sqref="E20"/>
    </sheetView>
  </sheetViews>
  <sheetFormatPr baseColWidth="10" defaultRowHeight="15" x14ac:dyDescent="0.25"/>
  <cols>
    <col min="1" max="1" width="40.7109375" customWidth="1"/>
    <col min="2" max="2" width="90.7109375" customWidth="1"/>
  </cols>
  <sheetData>
    <row r="1" spans="1:5" ht="30" x14ac:dyDescent="0.25">
      <c r="A1" s="61" t="s">
        <v>150</v>
      </c>
      <c r="B1" s="307" t="s">
        <v>254</v>
      </c>
      <c r="C1" s="307"/>
      <c r="D1" s="307"/>
      <c r="E1" s="307"/>
    </row>
    <row r="2" spans="1:5" x14ac:dyDescent="0.25">
      <c r="A2" s="1"/>
    </row>
    <row r="3" spans="1:5" ht="63" x14ac:dyDescent="0.25">
      <c r="A3" s="15" t="s">
        <v>149</v>
      </c>
      <c r="B3" s="91" t="e">
        <f>'-- Lärmaktionsplan --'!#REF!</f>
        <v>#REF!</v>
      </c>
    </row>
    <row r="4" spans="1:5" ht="63" x14ac:dyDescent="0.25">
      <c r="A4" s="15" t="s">
        <v>148</v>
      </c>
      <c r="B4" s="91" t="e">
        <f>'-- Lärmaktionsplan --'!#REF!</f>
        <v>#REF!</v>
      </c>
    </row>
    <row r="5" spans="1:5" ht="75" x14ac:dyDescent="0.25">
      <c r="A5" s="15" t="s">
        <v>147</v>
      </c>
      <c r="B5" s="13" t="e">
        <f>'-- Lärmaktionsplan --'!#REF!</f>
        <v>#REF!</v>
      </c>
    </row>
    <row r="6" spans="1:5" x14ac:dyDescent="0.25">
      <c r="A6" s="1"/>
    </row>
    <row r="7" spans="1:5" x14ac:dyDescent="0.25">
      <c r="A7" s="18" t="s">
        <v>146</v>
      </c>
    </row>
    <row r="8" spans="1:5" x14ac:dyDescent="0.25">
      <c r="A8" s="6" t="s">
        <v>145</v>
      </c>
      <c r="B8" s="17">
        <f>'-- Lärmaktionsplan --'!$H$81</f>
        <v>0</v>
      </c>
    </row>
    <row r="9" spans="1:5" x14ac:dyDescent="0.25">
      <c r="A9" s="6" t="s">
        <v>144</v>
      </c>
      <c r="B9" s="17">
        <f>'-- Lärmaktionsplan --'!$H$83</f>
        <v>0</v>
      </c>
    </row>
    <row r="10" spans="1:5" x14ac:dyDescent="0.25">
      <c r="A10" s="6" t="s">
        <v>143</v>
      </c>
      <c r="B10" s="17">
        <f>'-- Lärmaktionsplan --'!$H$85</f>
        <v>0</v>
      </c>
    </row>
  </sheetData>
  <sheetProtection algorithmName="SHA-512" hashValue="8/htqZStCsaHrUPXNwlfWthwNx1EuNBfR6pqBCH0L3YPXwMtcThjQhiqevrcG7xWF9+3mUkQSZGOyFQ+Lw0yaA==" saltValue="1hzuPbdxnKr1/35KUhBC2Q==" spinCount="100000" sheet="1" objects="1" scenarios="1"/>
  <mergeCells count="1">
    <mergeCell ref="B1:E1"/>
  </mergeCells>
  <dataValidations count="2">
    <dataValidation type="list" allowBlank="1" showInputMessage="1" showErrorMessage="1" sqref="B8:B10" xr:uid="{00000000-0002-0000-0B00-000000000000}">
      <formula1>"Ja, Nein"</formula1>
    </dataValidation>
    <dataValidation type="whole" operator="greaterThanOrEqual" allowBlank="1" showInputMessage="1" showErrorMessage="1" error="Numerische Angabe erwartet" sqref="B3:B4" xr:uid="{00000000-0002-0000-0B00-000001000000}">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2"/>
  <sheetViews>
    <sheetView zoomScaleNormal="100" workbookViewId="0">
      <selection activeCell="E20" sqref="E20"/>
    </sheetView>
  </sheetViews>
  <sheetFormatPr baseColWidth="10" defaultRowHeight="15" x14ac:dyDescent="0.25"/>
  <cols>
    <col min="1" max="1" width="45.28515625" style="2" customWidth="1"/>
    <col min="2" max="2" width="11.42578125" style="2" customWidth="1"/>
    <col min="8" max="8" width="87.5703125" customWidth="1"/>
  </cols>
  <sheetData>
    <row r="1" spans="1:8" ht="26.25" x14ac:dyDescent="0.25">
      <c r="A1" s="62" t="s">
        <v>159</v>
      </c>
      <c r="B1" s="307" t="s">
        <v>256</v>
      </c>
      <c r="C1" s="307"/>
      <c r="D1" s="307"/>
      <c r="E1" s="307"/>
      <c r="F1" s="307"/>
      <c r="G1" s="307"/>
      <c r="H1" s="307"/>
    </row>
    <row r="2" spans="1:8" x14ac:dyDescent="0.25">
      <c r="A2" s="14"/>
    </row>
    <row r="3" spans="1:8" ht="30" x14ac:dyDescent="0.25">
      <c r="A3" s="4" t="s">
        <v>158</v>
      </c>
      <c r="H3" s="20" t="e">
        <f>'-- Lärmaktionsplan --'!#REF!</f>
        <v>#REF!</v>
      </c>
    </row>
    <row r="5" spans="1:8" ht="45.75" customHeight="1" x14ac:dyDescent="0.25">
      <c r="B5" s="308" t="s">
        <v>318</v>
      </c>
      <c r="C5" s="308"/>
      <c r="D5" s="308"/>
      <c r="E5" s="309" t="s">
        <v>157</v>
      </c>
      <c r="F5" s="309"/>
      <c r="G5" s="309"/>
    </row>
    <row r="6" spans="1:8" x14ac:dyDescent="0.25">
      <c r="F6" s="14"/>
    </row>
    <row r="7" spans="1:8" x14ac:dyDescent="0.25">
      <c r="A7" s="4" t="s">
        <v>62</v>
      </c>
      <c r="B7" s="4"/>
    </row>
    <row r="8" spans="1:8" x14ac:dyDescent="0.25">
      <c r="A8" s="2" t="s">
        <v>252</v>
      </c>
      <c r="C8" s="19" t="e">
        <f>IF(COUNTIF('-- Lärmaktionsplan --'!#REF!,A8)&gt;0,"Ja","Nein")</f>
        <v>#REF!</v>
      </c>
      <c r="F8" s="19" t="e">
        <f>IF(COUNTIF('-- Lärmaktionsplan --'!#REF!,A8)&gt;0,"Ja","Nein")</f>
        <v>#REF!</v>
      </c>
    </row>
    <row r="9" spans="1:8" x14ac:dyDescent="0.25">
      <c r="A9" s="4" t="s">
        <v>68</v>
      </c>
      <c r="B9" s="4"/>
    </row>
    <row r="10" spans="1:8" x14ac:dyDescent="0.25">
      <c r="A10" s="2" t="s">
        <v>251</v>
      </c>
      <c r="C10" s="19" t="e">
        <f>IF(COUNTIF('-- Lärmaktionsplan --'!#REF!,A10)&gt;0,"Ja","Nein")</f>
        <v>#REF!</v>
      </c>
      <c r="F10" s="19" t="e">
        <f>IF(COUNTIF('-- Lärmaktionsplan --'!#REF!,A10)&gt;0,"Ja","Nein")</f>
        <v>#REF!</v>
      </c>
    </row>
    <row r="11" spans="1:8" x14ac:dyDescent="0.25">
      <c r="A11" s="2" t="s">
        <v>250</v>
      </c>
      <c r="C11" s="19" t="e">
        <f>IF(COUNTIF('-- Lärmaktionsplan --'!#REF!,A11)&gt;0,"Ja","Nein")</f>
        <v>#REF!</v>
      </c>
      <c r="F11" s="19" t="e">
        <f>IF(COUNTIF('-- Lärmaktionsplan --'!#REF!,A11)&gt;0,"Ja","Nein")</f>
        <v>#REF!</v>
      </c>
    </row>
    <row r="12" spans="1:8" x14ac:dyDescent="0.25">
      <c r="A12" s="4" t="s">
        <v>249</v>
      </c>
      <c r="B12" s="4"/>
    </row>
    <row r="13" spans="1:8" x14ac:dyDescent="0.25">
      <c r="A13" s="2" t="s">
        <v>248</v>
      </c>
      <c r="C13" s="19" t="e">
        <f>IF(COUNTIF('-- Lärmaktionsplan --'!#REF!,A13)&gt;0,"Ja","Nein")</f>
        <v>#REF!</v>
      </c>
      <c r="F13" s="19" t="e">
        <f>IF(COUNTIF('-- Lärmaktionsplan --'!#REF!,A13)&gt;0,"Ja","Nein")</f>
        <v>#REF!</v>
      </c>
    </row>
    <row r="14" spans="1:8" x14ac:dyDescent="0.25">
      <c r="A14" s="2" t="s">
        <v>247</v>
      </c>
      <c r="C14" s="19" t="e">
        <f>IF(COUNTIF('-- Lärmaktionsplan --'!#REF!,A14)&gt;0,"Ja","Nein")</f>
        <v>#REF!</v>
      </c>
      <c r="F14" s="19" t="e">
        <f>IF(COUNTIF('-- Lärmaktionsplan --'!#REF!,A14)&gt;0,"Ja","Nein")</f>
        <v>#REF!</v>
      </c>
    </row>
    <row r="15" spans="1:8" x14ac:dyDescent="0.25">
      <c r="A15" s="2" t="s">
        <v>246</v>
      </c>
      <c r="C15" s="19" t="e">
        <f>IF(COUNTIF('-- Lärmaktionsplan --'!#REF!,A15)&gt;0,"Ja","Nein")</f>
        <v>#REF!</v>
      </c>
      <c r="F15" s="19" t="e">
        <f>IF(COUNTIF('-- Lärmaktionsplan --'!#REF!,A15)&gt;0,"Ja","Nein")</f>
        <v>#REF!</v>
      </c>
    </row>
    <row r="16" spans="1:8" x14ac:dyDescent="0.25">
      <c r="A16" s="4" t="s">
        <v>85</v>
      </c>
      <c r="B16" s="4"/>
    </row>
    <row r="17" spans="1:6" x14ac:dyDescent="0.25">
      <c r="A17" s="2" t="s">
        <v>86</v>
      </c>
      <c r="C17" s="19" t="e">
        <f>IF(COUNTIF('-- Lärmaktionsplan --'!#REF!,A17)&gt;0,"Ja","Nein")</f>
        <v>#REF!</v>
      </c>
      <c r="F17" s="19" t="e">
        <f>IF(COUNTIF('-- Lärmaktionsplan --'!#REF!,A17)&gt;0,"Ja","Nein")</f>
        <v>#REF!</v>
      </c>
    </row>
    <row r="18" spans="1:6" x14ac:dyDescent="0.25">
      <c r="A18" s="2" t="s">
        <v>87</v>
      </c>
      <c r="C18" s="19" t="e">
        <f>IF(COUNTIF('-- Lärmaktionsplan --'!#REF!,A18)&gt;0,"Ja","Nein")</f>
        <v>#REF!</v>
      </c>
      <c r="F18" s="19" t="e">
        <f>IF(COUNTIF('-- Lärmaktionsplan --'!#REF!,A18)&gt;0,"Ja","Nein")</f>
        <v>#REF!</v>
      </c>
    </row>
    <row r="19" spans="1:6" x14ac:dyDescent="0.25">
      <c r="A19" s="4" t="s">
        <v>88</v>
      </c>
      <c r="B19" s="4"/>
    </row>
    <row r="20" spans="1:6" x14ac:dyDescent="0.25">
      <c r="A20" s="2" t="s">
        <v>127</v>
      </c>
      <c r="C20" s="19" t="e">
        <f>IF(COUNTIF('-- Lärmaktionsplan --'!#REF!,A20)&gt;0,"Ja","Nein")</f>
        <v>#REF!</v>
      </c>
      <c r="F20" s="19" t="e">
        <f>IF(COUNTIF('-- Lärmaktionsplan --'!#REF!,A20)&gt;0,"Ja","Nein")</f>
        <v>#REF!</v>
      </c>
    </row>
    <row r="21" spans="1:6" x14ac:dyDescent="0.25">
      <c r="A21" s="2" t="s">
        <v>90</v>
      </c>
      <c r="C21" s="19" t="e">
        <f>IF(COUNTIF('-- Lärmaktionsplan --'!#REF!,A21)&gt;0,"Ja","Nein")</f>
        <v>#REF!</v>
      </c>
      <c r="F21" s="19" t="e">
        <f>IF(COUNTIF('-- Lärmaktionsplan --'!#REF!,A21)&gt;0,"Ja","Nein")</f>
        <v>#REF!</v>
      </c>
    </row>
    <row r="22" spans="1:6" x14ac:dyDescent="0.25">
      <c r="A22" s="4" t="s">
        <v>92</v>
      </c>
      <c r="B22" s="4"/>
    </row>
    <row r="23" spans="1:6" x14ac:dyDescent="0.25">
      <c r="A23" s="2" t="s">
        <v>93</v>
      </c>
      <c r="C23" s="19" t="e">
        <f>IF(COUNTIF('-- Lärmaktionsplan --'!#REF!,A23)&gt;0,"Ja","Nein")</f>
        <v>#REF!</v>
      </c>
      <c r="F23" s="19" t="e">
        <f>IF(COUNTIF('-- Lärmaktionsplan --'!#REF!,A23)&gt;0,"Ja","Nein")</f>
        <v>#REF!</v>
      </c>
    </row>
    <row r="24" spans="1:6" x14ac:dyDescent="0.25">
      <c r="A24" s="2" t="s">
        <v>94</v>
      </c>
      <c r="C24" s="19" t="e">
        <f>IF(COUNTIF('-- Lärmaktionsplan --'!#REF!,A24)&gt;0,"Ja","Nein")</f>
        <v>#REF!</v>
      </c>
      <c r="F24" s="19" t="e">
        <f>IF(COUNTIF('-- Lärmaktionsplan --'!#REF!,A24)&gt;0,"Ja","Nein")</f>
        <v>#REF!</v>
      </c>
    </row>
    <row r="25" spans="1:6" x14ac:dyDescent="0.25">
      <c r="A25" s="2" t="s">
        <v>155</v>
      </c>
      <c r="C25" s="19" t="e">
        <f>IF(COUNTIF('-- Lärmaktionsplan --'!#REF!,A25)&gt;0,"Ja","Nein")</f>
        <v>#REF!</v>
      </c>
      <c r="F25" s="19" t="e">
        <f>IF(COUNTIF('-- Lärmaktionsplan --'!#REF!,A25)&gt;0,"Ja","Nein")</f>
        <v>#REF!</v>
      </c>
    </row>
    <row r="26" spans="1:6" x14ac:dyDescent="0.25">
      <c r="A26" s="4" t="s">
        <v>95</v>
      </c>
      <c r="B26" s="4"/>
    </row>
    <row r="27" spans="1:6" x14ac:dyDescent="0.25">
      <c r="A27" s="2" t="s">
        <v>96</v>
      </c>
      <c r="C27" s="19" t="e">
        <f>IF(COUNTIF('-- Lärmaktionsplan --'!#REF!,A27)&gt;0,"Ja","Nein")</f>
        <v>#REF!</v>
      </c>
      <c r="F27" s="19" t="e">
        <f>IF(COUNTIF('-- Lärmaktionsplan --'!#REF!,A27)&gt;0,"Ja","Nein")</f>
        <v>#REF!</v>
      </c>
    </row>
    <row r="28" spans="1:6" x14ac:dyDescent="0.25">
      <c r="A28" s="2" t="s">
        <v>97</v>
      </c>
      <c r="C28" s="19" t="e">
        <f>IF(COUNTIF('-- Lärmaktionsplan --'!#REF!,A28)&gt;0,"Ja","Nein")</f>
        <v>#REF!</v>
      </c>
      <c r="F28" s="19" t="e">
        <f>IF(COUNTIF('-- Lärmaktionsplan --'!#REF!,A28)&gt;0,"Ja","Nein")</f>
        <v>#REF!</v>
      </c>
    </row>
    <row r="29" spans="1:6" ht="30" x14ac:dyDescent="0.25">
      <c r="A29" s="2" t="s">
        <v>154</v>
      </c>
      <c r="C29" s="19" t="e">
        <f>IF(COUNTIF('-- Lärmaktionsplan --'!#REF!,A29)&gt;0,"Ja","Nein")</f>
        <v>#REF!</v>
      </c>
      <c r="F29" s="19" t="e">
        <f>IF(COUNTIF('-- Lärmaktionsplan --'!#REF!,A29)&gt;0,"Ja","Nein")</f>
        <v>#REF!</v>
      </c>
    </row>
    <row r="30" spans="1:6" x14ac:dyDescent="0.25">
      <c r="A30" s="4" t="s">
        <v>100</v>
      </c>
      <c r="B30" s="4"/>
    </row>
    <row r="31" spans="1:6" x14ac:dyDescent="0.25">
      <c r="A31" s="2" t="s">
        <v>245</v>
      </c>
      <c r="C31" s="19" t="e">
        <f>IF(COUNTIF('-- Lärmaktionsplan --'!#REF!,A31)&gt;0,"Ja","Nein")</f>
        <v>#REF!</v>
      </c>
      <c r="F31" s="19" t="e">
        <f>IF(COUNTIF('-- Lärmaktionsplan --'!#REF!,A31)&gt;0,"Ja","Nein")</f>
        <v>#REF!</v>
      </c>
    </row>
    <row r="32" spans="1:6" x14ac:dyDescent="0.25">
      <c r="A32" s="2" t="s">
        <v>244</v>
      </c>
      <c r="C32" s="19" t="e">
        <f>IF(COUNTIF('-- Lärmaktionsplan --'!#REF!,A32)&gt;0,"Ja","Nein")</f>
        <v>#REF!</v>
      </c>
      <c r="F32" s="19" t="e">
        <f>IF(COUNTIF('-- Lärmaktionsplan --'!#REF!,A32)&gt;0,"Ja","Nein")</f>
        <v>#REF!</v>
      </c>
    </row>
    <row r="33" spans="1:6" x14ac:dyDescent="0.25">
      <c r="A33" s="4" t="s">
        <v>104</v>
      </c>
      <c r="B33" s="4"/>
    </row>
    <row r="34" spans="1:6" x14ac:dyDescent="0.25">
      <c r="A34" s="2" t="s">
        <v>243</v>
      </c>
      <c r="C34" s="19" t="e">
        <f>IF(COUNTIF('-- Lärmaktionsplan --'!#REF!,A34)&gt;0,"Ja","Nein")</f>
        <v>#REF!</v>
      </c>
      <c r="F34" s="19" t="e">
        <f>IF(COUNTIF('-- Lärmaktionsplan --'!#REF!,A34)&gt;0,"Ja","Nein")</f>
        <v>#REF!</v>
      </c>
    </row>
    <row r="35" spans="1:6" x14ac:dyDescent="0.25">
      <c r="A35" s="2" t="s">
        <v>242</v>
      </c>
      <c r="C35" s="19" t="e">
        <f>IF(COUNTIF('-- Lärmaktionsplan --'!#REF!,A35)&gt;0,"Ja","Nein")</f>
        <v>#REF!</v>
      </c>
      <c r="F35" s="19" t="e">
        <f>IF(COUNTIF('-- Lärmaktionsplan --'!#REF!,A35)&gt;0,"Ja","Nein")</f>
        <v>#REF!</v>
      </c>
    </row>
    <row r="36" spans="1:6" x14ac:dyDescent="0.25">
      <c r="A36" s="2" t="s">
        <v>241</v>
      </c>
      <c r="C36" s="19" t="e">
        <f>IF(COUNTIF('-- Lärmaktionsplan --'!#REF!,A36)&gt;0,"Ja","Nein")</f>
        <v>#REF!</v>
      </c>
      <c r="F36" s="19" t="e">
        <f>IF(COUNTIF('-- Lärmaktionsplan --'!#REF!,A36)&gt;0,"Ja","Nein")</f>
        <v>#REF!</v>
      </c>
    </row>
    <row r="37" spans="1:6" x14ac:dyDescent="0.25">
      <c r="A37" s="4" t="s">
        <v>107</v>
      </c>
      <c r="B37" s="4"/>
    </row>
    <row r="38" spans="1:6" x14ac:dyDescent="0.25">
      <c r="A38" s="2" t="s">
        <v>108</v>
      </c>
      <c r="C38" s="19" t="e">
        <f>IF(COUNTIF('-- Lärmaktionsplan --'!#REF!,A38)&gt;0,"Ja","Nein")</f>
        <v>#REF!</v>
      </c>
      <c r="F38" s="19" t="e">
        <f>IF(COUNTIF('-- Lärmaktionsplan --'!#REF!,A38)&gt;0,"Ja","Nein")</f>
        <v>#REF!</v>
      </c>
    </row>
    <row r="39" spans="1:6" x14ac:dyDescent="0.25">
      <c r="A39" s="2" t="s">
        <v>109</v>
      </c>
      <c r="C39" s="19" t="e">
        <f>IF(COUNTIF('-- Lärmaktionsplan --'!#REF!,A39)&gt;0,"Ja","Nein")</f>
        <v>#REF!</v>
      </c>
      <c r="F39" s="19" t="e">
        <f>IF(COUNTIF('-- Lärmaktionsplan --'!#REF!,A39)&gt;0,"Ja","Nein")</f>
        <v>#REF!</v>
      </c>
    </row>
    <row r="40" spans="1:6" x14ac:dyDescent="0.25">
      <c r="A40" s="4" t="s">
        <v>110</v>
      </c>
      <c r="B40" s="4"/>
    </row>
    <row r="41" spans="1:6" x14ac:dyDescent="0.25">
      <c r="A41" s="2" t="s">
        <v>114</v>
      </c>
      <c r="C41" s="19" t="e">
        <f>IF(COUNTIF('-- Lärmaktionsplan --'!#REF!,A41)&gt;0,"Ja","Nein")</f>
        <v>#REF!</v>
      </c>
      <c r="F41" s="19" t="e">
        <f>IF(COUNTIF('-- Lärmaktionsplan --'!#REF!,A41)&gt;0,"Ja","Nein")</f>
        <v>#REF!</v>
      </c>
    </row>
    <row r="42" spans="1:6" x14ac:dyDescent="0.25">
      <c r="A42" s="2" t="s">
        <v>129</v>
      </c>
      <c r="C42" s="19" t="e">
        <f>IF(COUNTIF('-- Lärmaktionsplan --'!#REF!,A42)&gt;0,"Ja","Nein")</f>
        <v>#REF!</v>
      </c>
      <c r="F42" s="19" t="e">
        <f>IF(COUNTIF('-- Lärmaktionsplan --'!#REF!,A42)&gt;0,"Ja","Nein")</f>
        <v>#REF!</v>
      </c>
    </row>
  </sheetData>
  <sheetProtection algorithmName="SHA-512" hashValue="aP5zNPTE5jdwHrfpv349014TwODtCXuCbwsAKxHkQAykS5ki1X6lc1051F/wSUtJl/8TzAAQiK8/nO3q+miNmw==" saltValue="5rObti7UxNv74D19SQU/Eg==" spinCount="100000" sheet="1" objects="1" scenarios="1"/>
  <mergeCells count="3">
    <mergeCell ref="B5:D5"/>
    <mergeCell ref="E5:G5"/>
    <mergeCell ref="B1:H1"/>
  </mergeCells>
  <dataValidations count="1">
    <dataValidation type="list" allowBlank="1" showInputMessage="1" showErrorMessage="1" sqref="F8:F42 C8:C42" xr:uid="{00000000-0002-0000-0C00-000000000000}">
      <formula1>"Ja, Nein"</formula1>
    </dataValidation>
  </dataValidations>
  <pageMargins left="0.7" right="0.7" top="0.78740157499999996" bottom="0.78740157499999996" header="0.3" footer="0.3"/>
  <pageSetup paperSize="9" orientation="portrait" r:id="rId1"/>
  <ignoredErrors>
    <ignoredError sqref="F8:F42 C8:C42 H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9"/>
  <sheetViews>
    <sheetView workbookViewId="0">
      <selection activeCell="E20" sqref="E20"/>
    </sheetView>
  </sheetViews>
  <sheetFormatPr baseColWidth="10" defaultRowHeight="15" x14ac:dyDescent="0.25"/>
  <cols>
    <col min="1" max="1" width="42" customWidth="1"/>
    <col min="2" max="2" width="90.7109375" customWidth="1"/>
  </cols>
  <sheetData>
    <row r="1" spans="1:5" ht="30" x14ac:dyDescent="0.25">
      <c r="A1" s="4" t="s">
        <v>170</v>
      </c>
      <c r="B1" s="307" t="s">
        <v>254</v>
      </c>
      <c r="C1" s="307"/>
      <c r="D1" s="307"/>
      <c r="E1" s="307"/>
    </row>
    <row r="3" spans="1:5" ht="60" x14ac:dyDescent="0.25">
      <c r="A3" s="15" t="s">
        <v>169</v>
      </c>
      <c r="B3" s="13" t="e">
        <f>'-- Lärmaktionsplan --'!#REF!</f>
        <v>#REF!</v>
      </c>
    </row>
    <row r="4" spans="1:5" ht="45" x14ac:dyDescent="0.25">
      <c r="A4" s="15" t="s">
        <v>168</v>
      </c>
      <c r="B4" s="15" t="s">
        <v>167</v>
      </c>
    </row>
    <row r="5" spans="1:5" x14ac:dyDescent="0.25">
      <c r="A5" s="7"/>
      <c r="B5" s="15"/>
    </row>
    <row r="6" spans="1:5" ht="30" x14ac:dyDescent="0.25">
      <c r="A6" s="16" t="s">
        <v>166</v>
      </c>
      <c r="B6" s="59" t="str">
        <f>'-- Lärmaktionsplan --'!$F$234</f>
        <v>0</v>
      </c>
    </row>
    <row r="7" spans="1:5" x14ac:dyDescent="0.25">
      <c r="A7" s="7"/>
      <c r="B7" s="15"/>
    </row>
    <row r="8" spans="1:5" ht="45" x14ac:dyDescent="0.25">
      <c r="A8" s="15" t="s">
        <v>165</v>
      </c>
      <c r="B8" s="13" t="str">
        <f>'-- Lärmaktionsplan --'!$H$142</f>
        <v>Nein</v>
      </c>
    </row>
    <row r="9" spans="1:5" ht="45" x14ac:dyDescent="0.25">
      <c r="A9" s="16" t="s">
        <v>164</v>
      </c>
      <c r="B9" s="5">
        <f>'-- Lärmaktionsplan --'!$B$145</f>
        <v>0</v>
      </c>
    </row>
    <row r="10" spans="1:5" x14ac:dyDescent="0.25">
      <c r="A10" s="7"/>
      <c r="B10" s="15"/>
    </row>
    <row r="11" spans="1:5" ht="30" x14ac:dyDescent="0.25">
      <c r="A11" s="16" t="s">
        <v>163</v>
      </c>
      <c r="B11" s="89">
        <f>'-- Lärmaktionsplan --'!F231</f>
        <v>0</v>
      </c>
    </row>
    <row r="12" spans="1:5" x14ac:dyDescent="0.25">
      <c r="A12" s="7"/>
      <c r="B12" s="15"/>
    </row>
    <row r="13" spans="1:5" ht="30" x14ac:dyDescent="0.25">
      <c r="A13" s="15" t="s">
        <v>162</v>
      </c>
      <c r="B13" s="13" t="str">
        <f>'-- Lärmaktionsplan --'!$H$148</f>
        <v>Nein</v>
      </c>
    </row>
    <row r="14" spans="1:5" x14ac:dyDescent="0.25">
      <c r="A14" s="7"/>
      <c r="B14" s="15"/>
    </row>
    <row r="15" spans="1:5" ht="45" x14ac:dyDescent="0.25">
      <c r="A15" s="15" t="s">
        <v>51</v>
      </c>
      <c r="B15" s="13" t="str">
        <f>'-- Lärmaktionsplan --'!$G$259</f>
        <v>Nein</v>
      </c>
    </row>
    <row r="16" spans="1:5" ht="45" x14ac:dyDescent="0.25">
      <c r="A16" s="16" t="s">
        <v>161</v>
      </c>
      <c r="B16" s="59">
        <f>'-- Lärmaktionsplan --'!B263</f>
        <v>0</v>
      </c>
    </row>
    <row r="17" spans="1:2" x14ac:dyDescent="0.25">
      <c r="A17" s="7"/>
      <c r="B17" s="15"/>
    </row>
    <row r="18" spans="1:2" ht="45" x14ac:dyDescent="0.25">
      <c r="A18" s="15" t="s">
        <v>53</v>
      </c>
      <c r="B18" s="13" t="str">
        <f>'-- Lärmaktionsplan --'!$G$267</f>
        <v>Nein</v>
      </c>
    </row>
    <row r="19" spans="1:2" ht="30" x14ac:dyDescent="0.25">
      <c r="A19" s="16" t="s">
        <v>160</v>
      </c>
      <c r="B19" s="5">
        <f>'-- Lärmaktionsplan --'!$G$270</f>
        <v>0</v>
      </c>
    </row>
  </sheetData>
  <sheetProtection algorithmName="SHA-512" hashValue="qtsHFtBOY3I5CT7uig53eHwfR0g6U8bbMGBnqlSXOzC8tErkfjNnrtNbZ4dJSgIdmEVEEgEXPsP6in6AqfDW6g==" saltValue="fdEkPM801j57HvLmmv2y/w==" spinCount="100000" sheet="1" objects="1" scenarios="1"/>
  <mergeCells count="1">
    <mergeCell ref="B1:E1"/>
  </mergeCells>
  <dataValidations count="3">
    <dataValidation type="list" allowBlank="1" showInputMessage="1" showErrorMessage="1" sqref="B19" xr:uid="{00000000-0002-0000-0D00-000000000000}">
      <formula1>"Berechnung, Messung, Umfrage/Befragung"</formula1>
    </dataValidation>
    <dataValidation type="list" allowBlank="1" showInputMessage="1" showErrorMessage="1" sqref="B8 B13 B15 B18" xr:uid="{00000000-0002-0000-0D00-000001000000}">
      <formula1>"Ja,Nein"</formula1>
    </dataValidation>
    <dataValidation type="whole" operator="greaterThanOrEqual" allowBlank="1" showInputMessage="1" showErrorMessage="1" sqref="B3" xr:uid="{00000000-0002-0000-0D00-000002000000}">
      <formula1>0</formula1>
    </dataValidation>
  </dataValidations>
  <pageMargins left="0.7" right="0.7" top="0.78740157499999996" bottom="0.78740157499999996" header="0.3" footer="0.3"/>
  <ignoredErrors>
    <ignoredError sqref="B3:B20"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4"/>
  <sheetViews>
    <sheetView workbookViewId="0">
      <selection activeCell="E20" sqref="E20"/>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ht="30" x14ac:dyDescent="0.25">
      <c r="A1" s="61" t="s">
        <v>176</v>
      </c>
      <c r="B1" s="307" t="s">
        <v>257</v>
      </c>
      <c r="C1" s="307"/>
      <c r="D1" s="307"/>
      <c r="E1" s="307"/>
    </row>
    <row r="4" spans="1:6" x14ac:dyDescent="0.25">
      <c r="A4" s="14" t="s">
        <v>175</v>
      </c>
      <c r="B4" s="14" t="s">
        <v>174</v>
      </c>
      <c r="C4" s="21" t="s">
        <v>173</v>
      </c>
      <c r="D4" s="14" t="s">
        <v>172</v>
      </c>
      <c r="E4" s="14" t="s">
        <v>171</v>
      </c>
      <c r="F4" s="14" t="s">
        <v>34</v>
      </c>
    </row>
    <row r="5" spans="1:6" x14ac:dyDescent="0.25">
      <c r="A5" s="19">
        <f>'-- Lärmaktionsplan --'!$B151</f>
        <v>0</v>
      </c>
      <c r="B5" s="7" t="str">
        <f>IF(A5&gt;0,"QA_DE_"&amp;'GFH-Allgemeines'!$C$4&amp;"_"&amp;'GFH-Allgemeines'!$B$5&amp;A5,"")</f>
        <v/>
      </c>
      <c r="C5" s="5">
        <f>'-- Lärmaktionsplan --'!$C151</f>
        <v>0</v>
      </c>
      <c r="D5" s="15" t="str">
        <f t="shared" ref="D5:D36" si="0">IF(A5&gt;0,"auf dem Land","")</f>
        <v/>
      </c>
      <c r="E5" s="13">
        <f>'-- Lärmaktionsplan --'!$E151</f>
        <v>0</v>
      </c>
      <c r="F5" s="13">
        <f>'-- Lärmaktionsplan --'!$H151</f>
        <v>0</v>
      </c>
    </row>
    <row r="6" spans="1:6" x14ac:dyDescent="0.25">
      <c r="A6" s="19">
        <f>'-- Lärmaktionsplan --'!$B152</f>
        <v>0</v>
      </c>
      <c r="B6" s="7" t="str">
        <f>IF(A6&gt;0,"QA_DE_"&amp;'GFH-Allgemeines'!$C$4&amp;"_"&amp;'GFH-Allgemeines'!$B$5&amp;A6,"")</f>
        <v/>
      </c>
      <c r="C6" s="5">
        <f>'-- Lärmaktionsplan --'!$C152</f>
        <v>0</v>
      </c>
      <c r="D6" s="15" t="str">
        <f t="shared" si="0"/>
        <v/>
      </c>
      <c r="E6" s="13">
        <f>'-- Lärmaktionsplan --'!$E152</f>
        <v>0</v>
      </c>
      <c r="F6" s="13">
        <f>'-- Lärmaktionsplan --'!$H152</f>
        <v>0</v>
      </c>
    </row>
    <row r="7" spans="1:6" x14ac:dyDescent="0.25">
      <c r="A7" s="19">
        <f>'-- Lärmaktionsplan --'!$B153</f>
        <v>0</v>
      </c>
      <c r="B7" s="7" t="str">
        <f>IF(A7&gt;0,"QA_DE_"&amp;'GFH-Allgemeines'!$C$4&amp;"_"&amp;'GFH-Allgemeines'!$B$5&amp;A7,"")</f>
        <v/>
      </c>
      <c r="C7" s="5">
        <f>'-- Lärmaktionsplan --'!$C153</f>
        <v>0</v>
      </c>
      <c r="D7" s="15" t="str">
        <f t="shared" si="0"/>
        <v/>
      </c>
      <c r="E7" s="13">
        <f>'-- Lärmaktionsplan --'!$E153</f>
        <v>0</v>
      </c>
      <c r="F7" s="13">
        <f>'-- Lärmaktionsplan --'!$H153</f>
        <v>0</v>
      </c>
    </row>
    <row r="8" spans="1:6" x14ac:dyDescent="0.25">
      <c r="A8" s="19">
        <f>'-- Lärmaktionsplan --'!$B154</f>
        <v>0</v>
      </c>
      <c r="B8" s="7" t="str">
        <f>IF(A8&gt;0,"QA_DE_"&amp;'GFH-Allgemeines'!$C$4&amp;"_"&amp;'GFH-Allgemeines'!$B$5&amp;A8,"")</f>
        <v/>
      </c>
      <c r="C8" s="5">
        <f>'-- Lärmaktionsplan --'!$C154</f>
        <v>0</v>
      </c>
      <c r="D8" s="15" t="str">
        <f t="shared" si="0"/>
        <v/>
      </c>
      <c r="E8" s="13">
        <f>'-- Lärmaktionsplan --'!$E154</f>
        <v>0</v>
      </c>
      <c r="F8" s="13">
        <f>'-- Lärmaktionsplan --'!$H154</f>
        <v>0</v>
      </c>
    </row>
    <row r="9" spans="1:6" x14ac:dyDescent="0.25">
      <c r="A9" s="19">
        <f>'-- Lärmaktionsplan --'!$B155</f>
        <v>0</v>
      </c>
      <c r="B9" s="7" t="str">
        <f>IF(A9&gt;0,"QA_DE_"&amp;'GFH-Allgemeines'!$C$4&amp;"_"&amp;'GFH-Allgemeines'!$B$5&amp;A9,"")</f>
        <v/>
      </c>
      <c r="C9" s="5">
        <f>'-- Lärmaktionsplan --'!$C155</f>
        <v>0</v>
      </c>
      <c r="D9" s="15" t="str">
        <f t="shared" si="0"/>
        <v/>
      </c>
      <c r="E9" s="13">
        <f>'-- Lärmaktionsplan --'!$E155</f>
        <v>0</v>
      </c>
      <c r="F9" s="13">
        <f>'-- Lärmaktionsplan --'!$H155</f>
        <v>0</v>
      </c>
    </row>
    <row r="10" spans="1:6" x14ac:dyDescent="0.25">
      <c r="A10" s="19">
        <f>'-- Lärmaktionsplan --'!$B156</f>
        <v>0</v>
      </c>
      <c r="B10" s="7" t="str">
        <f>IF(A10&gt;0,"QA_DE_"&amp;'GFH-Allgemeines'!$C$4&amp;"_"&amp;'GFH-Allgemeines'!$B$5&amp;A10,"")</f>
        <v/>
      </c>
      <c r="C10" s="5">
        <f>'-- Lärmaktionsplan --'!$C156</f>
        <v>0</v>
      </c>
      <c r="D10" s="15" t="str">
        <f t="shared" si="0"/>
        <v/>
      </c>
      <c r="E10" s="13">
        <f>'-- Lärmaktionsplan --'!$E156</f>
        <v>0</v>
      </c>
      <c r="F10" s="13">
        <f>'-- Lärmaktionsplan --'!$H156</f>
        <v>0</v>
      </c>
    </row>
    <row r="11" spans="1:6" x14ac:dyDescent="0.25">
      <c r="A11" s="19">
        <f>'-- Lärmaktionsplan --'!$B157</f>
        <v>0</v>
      </c>
      <c r="B11" s="7" t="str">
        <f>IF(A11&gt;0,"QA_DE_"&amp;'GFH-Allgemeines'!$C$4&amp;"_"&amp;'GFH-Allgemeines'!$B$5&amp;A11,"")</f>
        <v/>
      </c>
      <c r="C11" s="5">
        <f>'-- Lärmaktionsplan --'!$C157</f>
        <v>0</v>
      </c>
      <c r="D11" s="15" t="str">
        <f t="shared" si="0"/>
        <v/>
      </c>
      <c r="E11" s="13">
        <f>'-- Lärmaktionsplan --'!$E157</f>
        <v>0</v>
      </c>
      <c r="F11" s="13">
        <f>'-- Lärmaktionsplan --'!$H157</f>
        <v>0</v>
      </c>
    </row>
    <row r="12" spans="1:6" x14ac:dyDescent="0.25">
      <c r="A12" s="19">
        <f>'-- Lärmaktionsplan --'!$B158</f>
        <v>0</v>
      </c>
      <c r="B12" s="7" t="str">
        <f>IF(A12&gt;0,"QA_DE_"&amp;'GFH-Allgemeines'!$C$4&amp;"_"&amp;'GFH-Allgemeines'!$B$5&amp;A12,"")</f>
        <v/>
      </c>
      <c r="C12" s="5">
        <f>'-- Lärmaktionsplan --'!$C158</f>
        <v>0</v>
      </c>
      <c r="D12" s="15" t="str">
        <f t="shared" si="0"/>
        <v/>
      </c>
      <c r="E12" s="13">
        <f>'-- Lärmaktionsplan --'!$E158</f>
        <v>0</v>
      </c>
      <c r="F12" s="13">
        <f>'-- Lärmaktionsplan --'!$H158</f>
        <v>0</v>
      </c>
    </row>
    <row r="13" spans="1:6" x14ac:dyDescent="0.25">
      <c r="A13" s="19">
        <f>'-- Lärmaktionsplan --'!$B159</f>
        <v>0</v>
      </c>
      <c r="B13" s="7" t="str">
        <f>IF(A13&gt;0,"QA_DE_"&amp;'GFH-Allgemeines'!$C$4&amp;"_"&amp;'GFH-Allgemeines'!$B$5&amp;A13,"")</f>
        <v/>
      </c>
      <c r="C13" s="5">
        <f>'-- Lärmaktionsplan --'!$C159</f>
        <v>0</v>
      </c>
      <c r="D13" s="15" t="str">
        <f t="shared" si="0"/>
        <v/>
      </c>
      <c r="E13" s="13">
        <f>'-- Lärmaktionsplan --'!$E159</f>
        <v>0</v>
      </c>
      <c r="F13" s="13">
        <f>'-- Lärmaktionsplan --'!$H159</f>
        <v>0</v>
      </c>
    </row>
    <row r="14" spans="1:6" x14ac:dyDescent="0.25">
      <c r="A14" s="19">
        <f>'-- Lärmaktionsplan --'!$B160</f>
        <v>0</v>
      </c>
      <c r="B14" s="7" t="str">
        <f>IF(A14&gt;0,"QA_DE_"&amp;'GFH-Allgemeines'!$C$4&amp;"_"&amp;'GFH-Allgemeines'!$B$5&amp;A14,"")</f>
        <v/>
      </c>
      <c r="C14" s="5">
        <f>'-- Lärmaktionsplan --'!$C160</f>
        <v>0</v>
      </c>
      <c r="D14" s="15" t="str">
        <f t="shared" si="0"/>
        <v/>
      </c>
      <c r="E14" s="13">
        <f>'-- Lärmaktionsplan --'!$E160</f>
        <v>0</v>
      </c>
      <c r="F14" s="13">
        <f>'-- Lärmaktionsplan --'!$H160</f>
        <v>0</v>
      </c>
    </row>
    <row r="15" spans="1:6" x14ac:dyDescent="0.25">
      <c r="A15" s="19">
        <f>'-- Lärmaktionsplan --'!$B161</f>
        <v>0</v>
      </c>
      <c r="B15" s="7" t="str">
        <f>IF(A15&gt;0,"QA_DE_"&amp;'GFH-Allgemeines'!$C$4&amp;"_"&amp;'GFH-Allgemeines'!$B$5&amp;A15,"")</f>
        <v/>
      </c>
      <c r="C15" s="5">
        <f>'-- Lärmaktionsplan --'!$C161</f>
        <v>0</v>
      </c>
      <c r="D15" s="15" t="str">
        <f t="shared" si="0"/>
        <v/>
      </c>
      <c r="E15" s="13">
        <f>'-- Lärmaktionsplan --'!$E161</f>
        <v>0</v>
      </c>
      <c r="F15" s="13">
        <f>'-- Lärmaktionsplan --'!$H161</f>
        <v>0</v>
      </c>
    </row>
    <row r="16" spans="1:6" x14ac:dyDescent="0.25">
      <c r="A16" s="19">
        <f>'-- Lärmaktionsplan --'!$B162</f>
        <v>0</v>
      </c>
      <c r="B16" s="7" t="str">
        <f>IF(A16&gt;0,"QA_DE_"&amp;'GFH-Allgemeines'!$C$4&amp;"_"&amp;'GFH-Allgemeines'!$B$5&amp;A16,"")</f>
        <v/>
      </c>
      <c r="C16" s="5">
        <f>'-- Lärmaktionsplan --'!$C162</f>
        <v>0</v>
      </c>
      <c r="D16" s="15" t="str">
        <f t="shared" si="0"/>
        <v/>
      </c>
      <c r="E16" s="13">
        <f>'-- Lärmaktionsplan --'!$E162</f>
        <v>0</v>
      </c>
      <c r="F16" s="13">
        <f>'-- Lärmaktionsplan --'!$H162</f>
        <v>0</v>
      </c>
    </row>
    <row r="17" spans="1:6" x14ac:dyDescent="0.25">
      <c r="A17" s="19"/>
      <c r="B17" s="7" t="str">
        <f>IF(A17&gt;0,"QA_DE_"&amp;'GFH-Allgemeines'!$C$4&amp;"_"&amp;'GFH-Allgemeines'!$B$5&amp;A17,"")</f>
        <v/>
      </c>
      <c r="C17" s="5"/>
      <c r="D17" s="15" t="str">
        <f t="shared" si="0"/>
        <v/>
      </c>
      <c r="E17" s="13"/>
      <c r="F17" s="13"/>
    </row>
    <row r="18" spans="1:6" x14ac:dyDescent="0.25">
      <c r="A18" s="19"/>
      <c r="B18" s="7" t="str">
        <f>IF(A18&gt;0,"QA_DE_"&amp;'GFH-Allgemeines'!$C$4&amp;"_"&amp;'GFH-Allgemeines'!$B$5&amp;A18,"")</f>
        <v/>
      </c>
      <c r="C18" s="5"/>
      <c r="D18" s="15" t="str">
        <f t="shared" si="0"/>
        <v/>
      </c>
      <c r="E18" s="13"/>
      <c r="F18" s="13"/>
    </row>
    <row r="19" spans="1:6" x14ac:dyDescent="0.25">
      <c r="A19" s="19"/>
      <c r="B19" s="7" t="str">
        <f>IF(A19&gt;0,"QA_DE_"&amp;'GFH-Allgemeines'!$C$4&amp;"_"&amp;'GFH-Allgemeines'!$B$5&amp;A19,"")</f>
        <v/>
      </c>
      <c r="C19" s="5"/>
      <c r="D19" s="15" t="str">
        <f t="shared" si="0"/>
        <v/>
      </c>
      <c r="E19" s="13"/>
      <c r="F19" s="13"/>
    </row>
    <row r="20" spans="1:6" x14ac:dyDescent="0.25">
      <c r="A20" s="19"/>
      <c r="B20" s="7" t="str">
        <f>IF(A20&gt;0,"QA_DE_"&amp;'GFH-Allgemeines'!$C$4&amp;"_"&amp;'GFH-Allgemeines'!$B$5&amp;A20,"")</f>
        <v/>
      </c>
      <c r="C20" s="5"/>
      <c r="D20" s="15" t="str">
        <f t="shared" si="0"/>
        <v/>
      </c>
      <c r="E20" s="13"/>
      <c r="F20" s="13"/>
    </row>
    <row r="21" spans="1:6" x14ac:dyDescent="0.25">
      <c r="A21" s="19"/>
      <c r="B21" s="7" t="str">
        <f>IF(A21&gt;0,"QA_DE_"&amp;'GFH-Allgemeines'!$C$4&amp;"_"&amp;'GFH-Allgemeines'!$B$5&amp;A21,"")</f>
        <v/>
      </c>
      <c r="C21" s="5"/>
      <c r="D21" s="15" t="str">
        <f t="shared" si="0"/>
        <v/>
      </c>
      <c r="E21" s="13"/>
      <c r="F21" s="13"/>
    </row>
    <row r="22" spans="1:6" x14ac:dyDescent="0.25">
      <c r="A22" s="19"/>
      <c r="B22" s="7" t="str">
        <f>IF(A22&gt;0,"QA_DE_"&amp;'GFH-Allgemeines'!$C$4&amp;"_"&amp;'GFH-Allgemeines'!$B$5&amp;A22,"")</f>
        <v/>
      </c>
      <c r="C22" s="5"/>
      <c r="D22" s="15" t="str">
        <f t="shared" si="0"/>
        <v/>
      </c>
      <c r="E22" s="13"/>
      <c r="F22" s="13"/>
    </row>
    <row r="23" spans="1:6" x14ac:dyDescent="0.25">
      <c r="A23" s="19"/>
      <c r="B23" s="7" t="str">
        <f>IF(A23&gt;0,"QA_DE_"&amp;'GFH-Allgemeines'!$C$4&amp;"_"&amp;'GFH-Allgemeines'!$B$5&amp;A23,"")</f>
        <v/>
      </c>
      <c r="C23" s="5"/>
      <c r="D23" s="15" t="str">
        <f t="shared" si="0"/>
        <v/>
      </c>
      <c r="E23" s="13"/>
      <c r="F23" s="13"/>
    </row>
    <row r="24" spans="1:6" x14ac:dyDescent="0.25">
      <c r="A24" s="19"/>
      <c r="B24" s="7" t="str">
        <f>IF(A24&gt;0,"QA_DE_"&amp;'GFH-Allgemeines'!$C$4&amp;"_"&amp;'GFH-Allgemeines'!$B$5&amp;A24,"")</f>
        <v/>
      </c>
      <c r="C24" s="5"/>
      <c r="D24" s="15" t="str">
        <f t="shared" si="0"/>
        <v/>
      </c>
      <c r="E24" s="13"/>
      <c r="F24" s="13"/>
    </row>
    <row r="25" spans="1:6" x14ac:dyDescent="0.25">
      <c r="A25" s="19"/>
      <c r="B25" s="7" t="str">
        <f>IF(A25&gt;0,"QA_DE_"&amp;'GFH-Allgemeines'!$C$4&amp;"_"&amp;'GFH-Allgemeines'!$B$5&amp;A25,"")</f>
        <v/>
      </c>
      <c r="C25" s="5"/>
      <c r="D25" s="15" t="str">
        <f t="shared" si="0"/>
        <v/>
      </c>
      <c r="E25" s="13"/>
      <c r="F25" s="13"/>
    </row>
    <row r="26" spans="1:6" x14ac:dyDescent="0.25">
      <c r="A26" s="19"/>
      <c r="B26" s="7" t="str">
        <f>IF(A26&gt;0,"QA_DE_"&amp;'GFH-Allgemeines'!$C$4&amp;"_"&amp;'GFH-Allgemeines'!$B$5&amp;A26,"")</f>
        <v/>
      </c>
      <c r="C26" s="5"/>
      <c r="D26" s="15" t="str">
        <f t="shared" si="0"/>
        <v/>
      </c>
      <c r="E26" s="13"/>
      <c r="F26" s="13"/>
    </row>
    <row r="27" spans="1:6" x14ac:dyDescent="0.25">
      <c r="A27" s="19"/>
      <c r="B27" s="7" t="str">
        <f>IF(A27&gt;0,"QA_DE_"&amp;'GFH-Allgemeines'!$C$4&amp;"_"&amp;'GFH-Allgemeines'!$B$5&amp;A27,"")</f>
        <v/>
      </c>
      <c r="C27" s="5"/>
      <c r="D27" s="15" t="str">
        <f t="shared" si="0"/>
        <v/>
      </c>
      <c r="E27" s="13"/>
      <c r="F27" s="13"/>
    </row>
    <row r="28" spans="1:6" x14ac:dyDescent="0.25">
      <c r="A28" s="19"/>
      <c r="B28" s="7" t="str">
        <f>IF(A28&gt;0,"QA_DE_"&amp;'GFH-Allgemeines'!$C$4&amp;"_"&amp;'GFH-Allgemeines'!$B$5&amp;A28,"")</f>
        <v/>
      </c>
      <c r="C28" s="5"/>
      <c r="D28" s="15" t="str">
        <f t="shared" si="0"/>
        <v/>
      </c>
      <c r="E28" s="13"/>
      <c r="F28" s="13"/>
    </row>
    <row r="29" spans="1:6" x14ac:dyDescent="0.25">
      <c r="A29" s="19"/>
      <c r="B29" s="7" t="str">
        <f>IF(A29&gt;0,"QA_DE_"&amp;'GFH-Allgemeines'!$C$4&amp;"_"&amp;'GFH-Allgemeines'!$B$5&amp;A29,"")</f>
        <v/>
      </c>
      <c r="C29" s="5"/>
      <c r="D29" s="15" t="str">
        <f t="shared" si="0"/>
        <v/>
      </c>
      <c r="E29" s="13"/>
      <c r="F29" s="13"/>
    </row>
    <row r="30" spans="1:6" x14ac:dyDescent="0.25">
      <c r="A30" s="19"/>
      <c r="B30" s="7" t="str">
        <f>IF(A30&gt;0,"QA_DE_"&amp;'GFH-Allgemeines'!$C$4&amp;"_"&amp;'GFH-Allgemeines'!$B$5&amp;A30,"")</f>
        <v/>
      </c>
      <c r="C30" s="5"/>
      <c r="D30" s="15" t="str">
        <f t="shared" si="0"/>
        <v/>
      </c>
      <c r="E30" s="13"/>
      <c r="F30" s="13"/>
    </row>
    <row r="31" spans="1:6" x14ac:dyDescent="0.25">
      <c r="A31" s="19"/>
      <c r="B31" s="7" t="str">
        <f>IF(A31&gt;0,"QA_DE_"&amp;'GFH-Allgemeines'!$C$4&amp;"_"&amp;'GFH-Allgemeines'!$B$5&amp;A31,"")</f>
        <v/>
      </c>
      <c r="C31" s="5"/>
      <c r="D31" s="15" t="str">
        <f t="shared" si="0"/>
        <v/>
      </c>
      <c r="E31" s="13"/>
      <c r="F31" s="13"/>
    </row>
    <row r="32" spans="1:6" x14ac:dyDescent="0.25">
      <c r="A32" s="19"/>
      <c r="B32" s="7" t="str">
        <f>IF(A32&gt;0,"QA_DE_"&amp;'GFH-Allgemeines'!$C$4&amp;"_"&amp;'GFH-Allgemeines'!$B$5&amp;A32,"")</f>
        <v/>
      </c>
      <c r="C32" s="5"/>
      <c r="D32" s="15" t="str">
        <f t="shared" si="0"/>
        <v/>
      </c>
      <c r="E32" s="13"/>
      <c r="F32" s="13"/>
    </row>
    <row r="33" spans="1:6" x14ac:dyDescent="0.25">
      <c r="A33" s="19"/>
      <c r="B33" s="7" t="str">
        <f>IF(A33&gt;0,"QA_DE_"&amp;'GFH-Allgemeines'!$C$4&amp;"_"&amp;'GFH-Allgemeines'!$B$5&amp;A33,"")</f>
        <v/>
      </c>
      <c r="C33" s="5"/>
      <c r="D33" s="15" t="str">
        <f t="shared" si="0"/>
        <v/>
      </c>
      <c r="E33" s="13"/>
      <c r="F33" s="13"/>
    </row>
    <row r="34" spans="1:6" x14ac:dyDescent="0.25">
      <c r="A34" s="19"/>
      <c r="B34" s="7" t="str">
        <f>IF(A34&gt;0,"QA_DE_"&amp;'GFH-Allgemeines'!$C$4&amp;"_"&amp;'GFH-Allgemeines'!$B$5&amp;A34,"")</f>
        <v/>
      </c>
      <c r="C34" s="5"/>
      <c r="D34" s="15" t="str">
        <f t="shared" si="0"/>
        <v/>
      </c>
      <c r="E34" s="13"/>
      <c r="F34" s="13"/>
    </row>
    <row r="35" spans="1:6" x14ac:dyDescent="0.25">
      <c r="A35" s="19"/>
      <c r="B35" s="7" t="str">
        <f>IF(A35&gt;0,"QA_DE_"&amp;'GFH-Allgemeines'!$C$4&amp;"_"&amp;'GFH-Allgemeines'!$B$5&amp;A35,"")</f>
        <v/>
      </c>
      <c r="C35" s="5"/>
      <c r="D35" s="15" t="str">
        <f t="shared" si="0"/>
        <v/>
      </c>
      <c r="E35" s="13"/>
      <c r="F35" s="13"/>
    </row>
    <row r="36" spans="1:6" x14ac:dyDescent="0.25">
      <c r="A36" s="19"/>
      <c r="B36" s="7" t="str">
        <f>IF(A36&gt;0,"QA_DE_"&amp;'GFH-Allgemeines'!$C$4&amp;"_"&amp;'GFH-Allgemeines'!$B$5&amp;A36,"")</f>
        <v/>
      </c>
      <c r="C36" s="5"/>
      <c r="D36" s="15" t="str">
        <f t="shared" si="0"/>
        <v/>
      </c>
      <c r="E36" s="13"/>
      <c r="F36" s="13"/>
    </row>
    <row r="37" spans="1:6" x14ac:dyDescent="0.25">
      <c r="A37" s="19"/>
      <c r="B37" s="7" t="str">
        <f>IF(A37&gt;0,"QA_DE_"&amp;'GFH-Allgemeines'!$C$4&amp;"_"&amp;'GFH-Allgemeines'!$B$5&amp;A37,"")</f>
        <v/>
      </c>
      <c r="C37" s="5"/>
      <c r="D37" s="15" t="str">
        <f t="shared" ref="D37:D68" si="1">IF(A37&gt;0,"auf dem Land","")</f>
        <v/>
      </c>
      <c r="E37" s="13"/>
      <c r="F37" s="13"/>
    </row>
    <row r="38" spans="1:6" x14ac:dyDescent="0.25">
      <c r="A38" s="19"/>
      <c r="B38" s="7" t="str">
        <f>IF(A38&gt;0,"QA_DE_"&amp;'GFH-Allgemeines'!$C$4&amp;"_"&amp;'GFH-Allgemeines'!$B$5&amp;A38,"")</f>
        <v/>
      </c>
      <c r="C38" s="5"/>
      <c r="D38" s="15" t="str">
        <f t="shared" si="1"/>
        <v/>
      </c>
      <c r="E38" s="13"/>
      <c r="F38" s="13"/>
    </row>
    <row r="39" spans="1:6" x14ac:dyDescent="0.25">
      <c r="A39" s="19"/>
      <c r="B39" s="7" t="str">
        <f>IF(A39&gt;0,"QA_DE_"&amp;'GFH-Allgemeines'!$C$4&amp;"_"&amp;'GFH-Allgemeines'!$B$5&amp;A39,"")</f>
        <v/>
      </c>
      <c r="C39" s="5"/>
      <c r="D39" s="15" t="str">
        <f t="shared" si="1"/>
        <v/>
      </c>
      <c r="E39" s="13"/>
      <c r="F39" s="13"/>
    </row>
    <row r="40" spans="1:6" x14ac:dyDescent="0.25">
      <c r="A40" s="19"/>
      <c r="B40" s="7" t="str">
        <f>IF(A40&gt;0,"QA_DE_"&amp;'GFH-Allgemeines'!$C$4&amp;"_"&amp;'GFH-Allgemeines'!$B$5&amp;A40,"")</f>
        <v/>
      </c>
      <c r="C40" s="5"/>
      <c r="D40" s="15" t="str">
        <f t="shared" si="1"/>
        <v/>
      </c>
      <c r="E40" s="13"/>
      <c r="F40" s="13"/>
    </row>
    <row r="41" spans="1:6" x14ac:dyDescent="0.25">
      <c r="A41" s="19"/>
      <c r="B41" s="7" t="str">
        <f>IF(A41&gt;0,"QA_DE_"&amp;'GFH-Allgemeines'!$C$4&amp;"_"&amp;'GFH-Allgemeines'!$B$5&amp;A41,"")</f>
        <v/>
      </c>
      <c r="C41" s="5"/>
      <c r="D41" s="15" t="str">
        <f t="shared" si="1"/>
        <v/>
      </c>
      <c r="E41" s="13"/>
      <c r="F41" s="13"/>
    </row>
    <row r="42" spans="1:6" x14ac:dyDescent="0.25">
      <c r="A42" s="19"/>
      <c r="B42" s="7" t="str">
        <f>IF(A42&gt;0,"QA_DE_"&amp;'GFH-Allgemeines'!$C$4&amp;"_"&amp;'GFH-Allgemeines'!$B$5&amp;A42,"")</f>
        <v/>
      </c>
      <c r="C42" s="5"/>
      <c r="D42" s="15" t="str">
        <f t="shared" si="1"/>
        <v/>
      </c>
      <c r="E42" s="13"/>
      <c r="F42" s="13"/>
    </row>
    <row r="43" spans="1:6" x14ac:dyDescent="0.25">
      <c r="A43" s="19"/>
      <c r="B43" s="7" t="str">
        <f>IF(A43&gt;0,"QA_DE_"&amp;'GFH-Allgemeines'!$C$4&amp;"_"&amp;'GFH-Allgemeines'!$B$5&amp;A43,"")</f>
        <v/>
      </c>
      <c r="C43" s="5"/>
      <c r="D43" s="15" t="str">
        <f t="shared" si="1"/>
        <v/>
      </c>
      <c r="E43" s="13"/>
      <c r="F43" s="13"/>
    </row>
    <row r="44" spans="1:6" x14ac:dyDescent="0.25">
      <c r="A44" s="19"/>
      <c r="B44" s="7" t="str">
        <f>IF(A44&gt;0,"QA_DE_"&amp;'GFH-Allgemeines'!$C$4&amp;"_"&amp;'GFH-Allgemeines'!$B$5&amp;A44,"")</f>
        <v/>
      </c>
      <c r="C44" s="5"/>
      <c r="D44" s="15" t="str">
        <f t="shared" si="1"/>
        <v/>
      </c>
      <c r="E44" s="13"/>
      <c r="F44" s="13"/>
    </row>
    <row r="45" spans="1:6" x14ac:dyDescent="0.25">
      <c r="A45" s="19"/>
      <c r="B45" s="7" t="str">
        <f>IF(A45&gt;0,"QA_DE_"&amp;'GFH-Allgemeines'!$C$4&amp;"_"&amp;'GFH-Allgemeines'!$B$5&amp;A45,"")</f>
        <v/>
      </c>
      <c r="C45" s="5"/>
      <c r="D45" s="15" t="str">
        <f t="shared" si="1"/>
        <v/>
      </c>
      <c r="E45" s="13"/>
      <c r="F45" s="13"/>
    </row>
    <row r="46" spans="1:6" x14ac:dyDescent="0.25">
      <c r="A46" s="19"/>
      <c r="B46" s="7" t="str">
        <f>IF(A46&gt;0,"QA_DE_"&amp;'GFH-Allgemeines'!$C$4&amp;"_"&amp;'GFH-Allgemeines'!$B$5&amp;A46,"")</f>
        <v/>
      </c>
      <c r="C46" s="5"/>
      <c r="D46" s="15" t="str">
        <f t="shared" si="1"/>
        <v/>
      </c>
      <c r="E46" s="13"/>
      <c r="F46" s="13"/>
    </row>
    <row r="47" spans="1:6" x14ac:dyDescent="0.25">
      <c r="A47" s="19"/>
      <c r="B47" s="7" t="str">
        <f>IF(A47&gt;0,"QA_DE_"&amp;'GFH-Allgemeines'!$C$4&amp;"_"&amp;'GFH-Allgemeines'!$B$5&amp;A47,"")</f>
        <v/>
      </c>
      <c r="C47" s="5"/>
      <c r="D47" s="15" t="str">
        <f t="shared" si="1"/>
        <v/>
      </c>
      <c r="E47" s="13"/>
      <c r="F47" s="13"/>
    </row>
    <row r="48" spans="1:6" x14ac:dyDescent="0.25">
      <c r="A48" s="19"/>
      <c r="B48" s="7" t="str">
        <f>IF(A48&gt;0,"QA_DE_"&amp;'GFH-Allgemeines'!$C$4&amp;"_"&amp;'GFH-Allgemeines'!$B$5&amp;A48,"")</f>
        <v/>
      </c>
      <c r="C48" s="5"/>
      <c r="D48" s="15" t="str">
        <f t="shared" si="1"/>
        <v/>
      </c>
      <c r="E48" s="13"/>
      <c r="F48" s="13"/>
    </row>
    <row r="49" spans="1:6" x14ac:dyDescent="0.25">
      <c r="A49" s="19"/>
      <c r="B49" s="7" t="str">
        <f>IF(A49&gt;0,"QA_DE_"&amp;'GFH-Allgemeines'!$C$4&amp;"_"&amp;'GFH-Allgemeines'!$B$5&amp;A49,"")</f>
        <v/>
      </c>
      <c r="C49" s="5"/>
      <c r="D49" s="15" t="str">
        <f t="shared" si="1"/>
        <v/>
      </c>
      <c r="E49" s="13"/>
      <c r="F49" s="13"/>
    </row>
    <row r="50" spans="1:6" x14ac:dyDescent="0.25">
      <c r="A50" s="19"/>
      <c r="B50" s="7" t="str">
        <f>IF(A50&gt;0,"QA_DE_"&amp;'GFH-Allgemeines'!$C$4&amp;"_"&amp;'GFH-Allgemeines'!$B$5&amp;A50,"")</f>
        <v/>
      </c>
      <c r="C50" s="5"/>
      <c r="D50" s="15" t="str">
        <f t="shared" si="1"/>
        <v/>
      </c>
      <c r="E50" s="13"/>
      <c r="F50" s="13"/>
    </row>
    <row r="51" spans="1:6" x14ac:dyDescent="0.25">
      <c r="A51" s="19"/>
      <c r="B51" s="7" t="str">
        <f>IF(A51&gt;0,"QA_DE_"&amp;'GFH-Allgemeines'!$C$4&amp;"_"&amp;'GFH-Allgemeines'!$B$5&amp;A51,"")</f>
        <v/>
      </c>
      <c r="C51" s="5"/>
      <c r="D51" s="15" t="str">
        <f t="shared" si="1"/>
        <v/>
      </c>
      <c r="E51" s="13"/>
      <c r="F51" s="13"/>
    </row>
    <row r="52" spans="1:6" x14ac:dyDescent="0.25">
      <c r="A52" s="19"/>
      <c r="B52" s="7" t="str">
        <f>IF(A52&gt;0,"QA_DE_"&amp;'GFH-Allgemeines'!$C$4&amp;"_"&amp;'GFH-Allgemeines'!$B$5&amp;A52,"")</f>
        <v/>
      </c>
      <c r="C52" s="5"/>
      <c r="D52" s="15" t="str">
        <f t="shared" si="1"/>
        <v/>
      </c>
      <c r="E52" s="13"/>
      <c r="F52" s="13"/>
    </row>
    <row r="53" spans="1:6" x14ac:dyDescent="0.25">
      <c r="A53" s="19"/>
      <c r="B53" s="7" t="str">
        <f>IF(A53&gt;0,"QA_DE_"&amp;'GFH-Allgemeines'!$C$4&amp;"_"&amp;'GFH-Allgemeines'!$B$5&amp;A53,"")</f>
        <v/>
      </c>
      <c r="C53" s="5"/>
      <c r="D53" s="15" t="str">
        <f t="shared" si="1"/>
        <v/>
      </c>
      <c r="E53" s="13"/>
      <c r="F53" s="13"/>
    </row>
    <row r="54" spans="1:6" x14ac:dyDescent="0.25">
      <c r="A54" s="19"/>
      <c r="B54" s="7" t="str">
        <f>IF(A54&gt;0,"QA_DE_"&amp;'GFH-Allgemeines'!$C$4&amp;"_"&amp;'GFH-Allgemeines'!$B$5&amp;A54,"")</f>
        <v/>
      </c>
      <c r="C54" s="5"/>
      <c r="D54" s="15" t="str">
        <f t="shared" si="1"/>
        <v/>
      </c>
      <c r="E54" s="13"/>
      <c r="F54" s="13"/>
    </row>
    <row r="55" spans="1:6" x14ac:dyDescent="0.25">
      <c r="A55" s="19"/>
      <c r="B55" s="7" t="str">
        <f>IF(A55&gt;0,"QA_DE_"&amp;'GFH-Allgemeines'!$C$4&amp;"_"&amp;'GFH-Allgemeines'!$B$5&amp;A55,"")</f>
        <v/>
      </c>
      <c r="C55" s="5"/>
      <c r="D55" s="15" t="str">
        <f t="shared" si="1"/>
        <v/>
      </c>
      <c r="E55" s="13"/>
      <c r="F55" s="13"/>
    </row>
    <row r="56" spans="1:6" x14ac:dyDescent="0.25">
      <c r="A56" s="19"/>
      <c r="B56" s="7" t="str">
        <f>IF(A56&gt;0,"QA_DE_"&amp;'GFH-Allgemeines'!$C$4&amp;"_"&amp;'GFH-Allgemeines'!$B$5&amp;A56,"")</f>
        <v/>
      </c>
      <c r="C56" s="5"/>
      <c r="D56" s="15" t="str">
        <f t="shared" si="1"/>
        <v/>
      </c>
      <c r="E56" s="13"/>
      <c r="F56" s="13"/>
    </row>
    <row r="57" spans="1:6" x14ac:dyDescent="0.25">
      <c r="A57" s="19"/>
      <c r="B57" s="7" t="str">
        <f>IF(A57&gt;0,"QA_DE_"&amp;'GFH-Allgemeines'!$C$4&amp;"_"&amp;'GFH-Allgemeines'!$B$5&amp;A57,"")</f>
        <v/>
      </c>
      <c r="C57" s="5"/>
      <c r="D57" s="15" t="str">
        <f t="shared" si="1"/>
        <v/>
      </c>
      <c r="E57" s="13"/>
      <c r="F57" s="13"/>
    </row>
    <row r="58" spans="1:6" x14ac:dyDescent="0.25">
      <c r="A58" s="19"/>
      <c r="B58" s="7" t="str">
        <f>IF(A58&gt;0,"QA_DE_"&amp;'GFH-Allgemeines'!$C$4&amp;"_"&amp;'GFH-Allgemeines'!$B$5&amp;A58,"")</f>
        <v/>
      </c>
      <c r="C58" s="5"/>
      <c r="D58" s="15" t="str">
        <f t="shared" si="1"/>
        <v/>
      </c>
      <c r="E58" s="13"/>
      <c r="F58" s="13"/>
    </row>
    <row r="59" spans="1:6" x14ac:dyDescent="0.25">
      <c r="A59" s="19"/>
      <c r="B59" s="7" t="str">
        <f>IF(A59&gt;0,"QA_DE_"&amp;'GFH-Allgemeines'!$C$4&amp;"_"&amp;'GFH-Allgemeines'!$B$5&amp;A59,"")</f>
        <v/>
      </c>
      <c r="C59" s="5"/>
      <c r="D59" s="15" t="str">
        <f t="shared" si="1"/>
        <v/>
      </c>
      <c r="E59" s="13"/>
      <c r="F59" s="13"/>
    </row>
    <row r="60" spans="1:6" x14ac:dyDescent="0.25">
      <c r="A60" s="19"/>
      <c r="B60" s="7" t="str">
        <f>IF(A60&gt;0,"QA_DE_"&amp;'GFH-Allgemeines'!$C$4&amp;"_"&amp;'GFH-Allgemeines'!$B$5&amp;A60,"")</f>
        <v/>
      </c>
      <c r="C60" s="5"/>
      <c r="D60" s="15" t="str">
        <f t="shared" si="1"/>
        <v/>
      </c>
      <c r="E60" s="13"/>
      <c r="F60" s="13"/>
    </row>
    <row r="61" spans="1:6" x14ac:dyDescent="0.25">
      <c r="A61" s="19"/>
      <c r="B61" s="7" t="str">
        <f>IF(A61&gt;0,"QA_DE_"&amp;'GFH-Allgemeines'!$C$4&amp;"_"&amp;'GFH-Allgemeines'!$B$5&amp;A61,"")</f>
        <v/>
      </c>
      <c r="C61" s="5"/>
      <c r="D61" s="15" t="str">
        <f t="shared" si="1"/>
        <v/>
      </c>
      <c r="E61" s="13"/>
      <c r="F61" s="13"/>
    </row>
    <row r="62" spans="1:6" x14ac:dyDescent="0.25">
      <c r="A62" s="19"/>
      <c r="B62" s="7" t="str">
        <f>IF(A62&gt;0,"QA_DE_"&amp;'GFH-Allgemeines'!$C$4&amp;"_"&amp;'GFH-Allgemeines'!$B$5&amp;A62,"")</f>
        <v/>
      </c>
      <c r="C62" s="5"/>
      <c r="D62" s="15" t="str">
        <f t="shared" si="1"/>
        <v/>
      </c>
      <c r="E62" s="13"/>
      <c r="F62" s="13"/>
    </row>
    <row r="63" spans="1:6" x14ac:dyDescent="0.25">
      <c r="A63" s="19"/>
      <c r="B63" s="7" t="str">
        <f>IF(A63&gt;0,"QA_DE_"&amp;'GFH-Allgemeines'!$C$4&amp;"_"&amp;'GFH-Allgemeines'!$B$5&amp;A63,"")</f>
        <v/>
      </c>
      <c r="C63" s="5"/>
      <c r="D63" s="15" t="str">
        <f t="shared" si="1"/>
        <v/>
      </c>
      <c r="E63" s="13"/>
      <c r="F63" s="13"/>
    </row>
    <row r="64" spans="1:6" x14ac:dyDescent="0.25">
      <c r="A64" s="19"/>
      <c r="B64" s="7" t="str">
        <f>IF(A64&gt;0,"QA_DE_"&amp;'GFH-Allgemeines'!$C$4&amp;"_"&amp;'GFH-Allgemeines'!$B$5&amp;A64,"")</f>
        <v/>
      </c>
      <c r="C64" s="5"/>
      <c r="D64" s="15" t="str">
        <f t="shared" si="1"/>
        <v/>
      </c>
      <c r="E64" s="13"/>
      <c r="F64" s="13"/>
    </row>
    <row r="65" spans="1:6" x14ac:dyDescent="0.25">
      <c r="A65" s="19"/>
      <c r="B65" s="7" t="str">
        <f>IF(A65&gt;0,"QA_DE_"&amp;'GFH-Allgemeines'!$C$4&amp;"_"&amp;'GFH-Allgemeines'!$B$5&amp;A65,"")</f>
        <v/>
      </c>
      <c r="C65" s="5"/>
      <c r="D65" s="15" t="str">
        <f t="shared" si="1"/>
        <v/>
      </c>
      <c r="E65" s="13"/>
      <c r="F65" s="13"/>
    </row>
    <row r="66" spans="1:6" x14ac:dyDescent="0.25">
      <c r="A66" s="19"/>
      <c r="B66" s="7" t="str">
        <f>IF(A66&gt;0,"QA_DE_"&amp;'GFH-Allgemeines'!$C$4&amp;"_"&amp;'GFH-Allgemeines'!$B$5&amp;A66,"")</f>
        <v/>
      </c>
      <c r="C66" s="5"/>
      <c r="D66" s="15" t="str">
        <f t="shared" si="1"/>
        <v/>
      </c>
      <c r="E66" s="13"/>
      <c r="F66" s="13"/>
    </row>
    <row r="67" spans="1:6" x14ac:dyDescent="0.25">
      <c r="A67" s="19"/>
      <c r="B67" s="7" t="str">
        <f>IF(A67&gt;0,"QA_DE_"&amp;'GFH-Allgemeines'!$C$4&amp;"_"&amp;'GFH-Allgemeines'!$B$5&amp;A67,"")</f>
        <v/>
      </c>
      <c r="C67" s="5"/>
      <c r="D67" s="15" t="str">
        <f t="shared" si="1"/>
        <v/>
      </c>
      <c r="E67" s="13"/>
      <c r="F67" s="13"/>
    </row>
    <row r="68" spans="1:6" x14ac:dyDescent="0.25">
      <c r="A68" s="19"/>
      <c r="B68" s="7" t="str">
        <f>IF(A68&gt;0,"QA_DE_"&amp;'GFH-Allgemeines'!$C$4&amp;"_"&amp;'GFH-Allgemeines'!$B$5&amp;A68,"")</f>
        <v/>
      </c>
      <c r="C68" s="5"/>
      <c r="D68" s="15" t="str">
        <f t="shared" si="1"/>
        <v/>
      </c>
      <c r="E68" s="13"/>
      <c r="F68" s="13"/>
    </row>
    <row r="69" spans="1:6" x14ac:dyDescent="0.25">
      <c r="A69" s="19"/>
      <c r="B69" s="7" t="str">
        <f>IF(A69&gt;0,"QA_DE_"&amp;'GFH-Allgemeines'!$C$4&amp;"_"&amp;'GFH-Allgemeines'!$B$5&amp;A69,"")</f>
        <v/>
      </c>
      <c r="C69" s="5"/>
      <c r="D69" s="15" t="str">
        <f t="shared" ref="D69:D104" si="2">IF(A69&gt;0,"auf dem Land","")</f>
        <v/>
      </c>
      <c r="E69" s="13"/>
      <c r="F69" s="13"/>
    </row>
    <row r="70" spans="1:6" x14ac:dyDescent="0.25">
      <c r="A70" s="19"/>
      <c r="B70" s="7" t="str">
        <f>IF(A70&gt;0,"QA_DE_"&amp;'GFH-Allgemeines'!$C$4&amp;"_"&amp;'GFH-Allgemeines'!$B$5&amp;A70,"")</f>
        <v/>
      </c>
      <c r="C70" s="5"/>
      <c r="D70" s="15" t="str">
        <f t="shared" si="2"/>
        <v/>
      </c>
      <c r="E70" s="13"/>
      <c r="F70" s="13"/>
    </row>
    <row r="71" spans="1:6" x14ac:dyDescent="0.25">
      <c r="A71" s="19"/>
      <c r="B71" s="7" t="str">
        <f>IF(A71&gt;0,"QA_DE_"&amp;'GFH-Allgemeines'!$C$4&amp;"_"&amp;'GFH-Allgemeines'!$B$5&amp;A71,"")</f>
        <v/>
      </c>
      <c r="C71" s="5"/>
      <c r="D71" s="15" t="str">
        <f t="shared" si="2"/>
        <v/>
      </c>
      <c r="E71" s="13"/>
      <c r="F71" s="13"/>
    </row>
    <row r="72" spans="1:6" x14ac:dyDescent="0.25">
      <c r="A72" s="19"/>
      <c r="B72" s="7" t="str">
        <f>IF(A72&gt;0,"QA_DE_"&amp;'GFH-Allgemeines'!$C$4&amp;"_"&amp;'GFH-Allgemeines'!$B$5&amp;A72,"")</f>
        <v/>
      </c>
      <c r="C72" s="5"/>
      <c r="D72" s="15" t="str">
        <f t="shared" si="2"/>
        <v/>
      </c>
      <c r="E72" s="13"/>
      <c r="F72" s="13"/>
    </row>
    <row r="73" spans="1:6" x14ac:dyDescent="0.25">
      <c r="A73" s="19"/>
      <c r="B73" s="7" t="str">
        <f>IF(A73&gt;0,"QA_DE_"&amp;'GFH-Allgemeines'!$C$4&amp;"_"&amp;'GFH-Allgemeines'!$B$5&amp;A73,"")</f>
        <v/>
      </c>
      <c r="C73" s="5"/>
      <c r="D73" s="15" t="str">
        <f t="shared" si="2"/>
        <v/>
      </c>
      <c r="E73" s="13"/>
      <c r="F73" s="13"/>
    </row>
    <row r="74" spans="1:6" x14ac:dyDescent="0.25">
      <c r="A74" s="19"/>
      <c r="B74" s="7" t="str">
        <f>IF(A74&gt;0,"QA_DE_"&amp;'GFH-Allgemeines'!$C$4&amp;"_"&amp;'GFH-Allgemeines'!$B$5&amp;A74,"")</f>
        <v/>
      </c>
      <c r="C74" s="5"/>
      <c r="D74" s="15" t="str">
        <f t="shared" si="2"/>
        <v/>
      </c>
      <c r="E74" s="13"/>
      <c r="F74" s="13"/>
    </row>
    <row r="75" spans="1:6" x14ac:dyDescent="0.25">
      <c r="A75" s="19"/>
      <c r="B75" s="7" t="str">
        <f>IF(A75&gt;0,"QA_DE_"&amp;'GFH-Allgemeines'!$C$4&amp;"_"&amp;'GFH-Allgemeines'!$B$5&amp;A75,"")</f>
        <v/>
      </c>
      <c r="C75" s="5"/>
      <c r="D75" s="15" t="str">
        <f t="shared" si="2"/>
        <v/>
      </c>
      <c r="E75" s="13"/>
      <c r="F75" s="13"/>
    </row>
    <row r="76" spans="1:6" x14ac:dyDescent="0.25">
      <c r="A76" s="19"/>
      <c r="B76" s="7" t="str">
        <f>IF(A76&gt;0,"QA_DE_"&amp;'GFH-Allgemeines'!$C$4&amp;"_"&amp;'GFH-Allgemeines'!$B$5&amp;A76,"")</f>
        <v/>
      </c>
      <c r="C76" s="5"/>
      <c r="D76" s="15" t="str">
        <f t="shared" si="2"/>
        <v/>
      </c>
      <c r="E76" s="13"/>
      <c r="F76" s="13"/>
    </row>
    <row r="77" spans="1:6" x14ac:dyDescent="0.25">
      <c r="A77" s="19"/>
      <c r="B77" s="7" t="str">
        <f>IF(A77&gt;0,"QA_DE_"&amp;'GFH-Allgemeines'!$C$4&amp;"_"&amp;'GFH-Allgemeines'!$B$5&amp;A77,"")</f>
        <v/>
      </c>
      <c r="C77" s="5"/>
      <c r="D77" s="15" t="str">
        <f t="shared" si="2"/>
        <v/>
      </c>
      <c r="E77" s="13"/>
      <c r="F77" s="13"/>
    </row>
    <row r="78" spans="1:6" x14ac:dyDescent="0.25">
      <c r="A78" s="19"/>
      <c r="B78" s="7" t="str">
        <f>IF(A78&gt;0,"QA_DE_"&amp;'GFH-Allgemeines'!$C$4&amp;"_"&amp;'GFH-Allgemeines'!$B$5&amp;A78,"")</f>
        <v/>
      </c>
      <c r="C78" s="5"/>
      <c r="D78" s="15" t="str">
        <f t="shared" si="2"/>
        <v/>
      </c>
      <c r="E78" s="13"/>
      <c r="F78" s="13"/>
    </row>
    <row r="79" spans="1:6" x14ac:dyDescent="0.25">
      <c r="A79" s="19"/>
      <c r="B79" s="7" t="str">
        <f>IF(A79&gt;0,"QA_DE_"&amp;'GFH-Allgemeines'!$C$4&amp;"_"&amp;'GFH-Allgemeines'!$B$5&amp;A79,"")</f>
        <v/>
      </c>
      <c r="C79" s="5"/>
      <c r="D79" s="15" t="str">
        <f t="shared" si="2"/>
        <v/>
      </c>
      <c r="E79" s="13"/>
      <c r="F79" s="13"/>
    </row>
    <row r="80" spans="1:6" x14ac:dyDescent="0.25">
      <c r="A80" s="19"/>
      <c r="B80" s="7" t="str">
        <f>IF(A80&gt;0,"QA_DE_"&amp;'GFH-Allgemeines'!$C$4&amp;"_"&amp;'GFH-Allgemeines'!$B$5&amp;A80,"")</f>
        <v/>
      </c>
      <c r="C80" s="5"/>
      <c r="D80" s="15" t="str">
        <f t="shared" si="2"/>
        <v/>
      </c>
      <c r="E80" s="13"/>
      <c r="F80" s="13"/>
    </row>
    <row r="81" spans="1:6" x14ac:dyDescent="0.25">
      <c r="A81" s="19"/>
      <c r="B81" s="7" t="str">
        <f>IF(A81&gt;0,"QA_DE_"&amp;'GFH-Allgemeines'!$C$4&amp;"_"&amp;'GFH-Allgemeines'!$B$5&amp;A81,"")</f>
        <v/>
      </c>
      <c r="C81" s="5"/>
      <c r="D81" s="15" t="str">
        <f t="shared" si="2"/>
        <v/>
      </c>
      <c r="E81" s="13"/>
      <c r="F81" s="13"/>
    </row>
    <row r="82" spans="1:6" x14ac:dyDescent="0.25">
      <c r="A82" s="19"/>
      <c r="B82" s="7" t="str">
        <f>IF(A82&gt;0,"QA_DE_"&amp;'GFH-Allgemeines'!$C$4&amp;"_"&amp;'GFH-Allgemeines'!$B$5&amp;A82,"")</f>
        <v/>
      </c>
      <c r="C82" s="5"/>
      <c r="D82" s="15" t="str">
        <f t="shared" si="2"/>
        <v/>
      </c>
      <c r="E82" s="13"/>
      <c r="F82" s="13"/>
    </row>
    <row r="83" spans="1:6" x14ac:dyDescent="0.25">
      <c r="A83" s="19"/>
      <c r="B83" s="7" t="str">
        <f>IF(A83&gt;0,"QA_DE_"&amp;'GFH-Allgemeines'!$C$4&amp;"_"&amp;'GFH-Allgemeines'!$B$5&amp;A83,"")</f>
        <v/>
      </c>
      <c r="C83" s="5"/>
      <c r="D83" s="15" t="str">
        <f t="shared" si="2"/>
        <v/>
      </c>
      <c r="E83" s="13"/>
      <c r="F83" s="13"/>
    </row>
    <row r="84" spans="1:6" x14ac:dyDescent="0.25">
      <c r="A84" s="19"/>
      <c r="B84" s="7" t="str">
        <f>IF(A84&gt;0,"QA_DE_"&amp;'GFH-Allgemeines'!$C$4&amp;"_"&amp;'GFH-Allgemeines'!$B$5&amp;A84,"")</f>
        <v/>
      </c>
      <c r="C84" s="5"/>
      <c r="D84" s="15" t="str">
        <f t="shared" si="2"/>
        <v/>
      </c>
      <c r="E84" s="13"/>
      <c r="F84" s="13"/>
    </row>
    <row r="85" spans="1:6" x14ac:dyDescent="0.25">
      <c r="A85" s="19"/>
      <c r="B85" s="7" t="str">
        <f>IF(A85&gt;0,"QA_DE_"&amp;'GFH-Allgemeines'!$C$4&amp;"_"&amp;'GFH-Allgemeines'!$B$5&amp;A85,"")</f>
        <v/>
      </c>
      <c r="C85" s="5"/>
      <c r="D85" s="15" t="str">
        <f t="shared" si="2"/>
        <v/>
      </c>
      <c r="E85" s="13"/>
      <c r="F85" s="13"/>
    </row>
    <row r="86" spans="1:6" x14ac:dyDescent="0.25">
      <c r="A86" s="19"/>
      <c r="B86" s="7" t="str">
        <f>IF(A86&gt;0,"QA_DE_"&amp;'GFH-Allgemeines'!$C$4&amp;"_"&amp;'GFH-Allgemeines'!$B$5&amp;A86,"")</f>
        <v/>
      </c>
      <c r="C86" s="5"/>
      <c r="D86" s="15" t="str">
        <f t="shared" si="2"/>
        <v/>
      </c>
      <c r="E86" s="13"/>
      <c r="F86" s="13"/>
    </row>
    <row r="87" spans="1:6" x14ac:dyDescent="0.25">
      <c r="A87" s="19"/>
      <c r="B87" s="7" t="str">
        <f>IF(A87&gt;0,"QA_DE_"&amp;'GFH-Allgemeines'!$C$4&amp;"_"&amp;'GFH-Allgemeines'!$B$5&amp;A87,"")</f>
        <v/>
      </c>
      <c r="C87" s="5"/>
      <c r="D87" s="15" t="str">
        <f t="shared" si="2"/>
        <v/>
      </c>
      <c r="E87" s="13"/>
      <c r="F87" s="13"/>
    </row>
    <row r="88" spans="1:6" x14ac:dyDescent="0.25">
      <c r="A88" s="19"/>
      <c r="B88" s="7" t="str">
        <f>IF(A88&gt;0,"QA_DE_"&amp;'GFH-Allgemeines'!$C$4&amp;"_"&amp;'GFH-Allgemeines'!$B$5&amp;A88,"")</f>
        <v/>
      </c>
      <c r="C88" s="5"/>
      <c r="D88" s="15" t="str">
        <f t="shared" si="2"/>
        <v/>
      </c>
      <c r="E88" s="13"/>
      <c r="F88" s="13"/>
    </row>
    <row r="89" spans="1:6" x14ac:dyDescent="0.25">
      <c r="A89" s="19"/>
      <c r="B89" s="7" t="str">
        <f>IF(A89&gt;0,"QA_DE_"&amp;'GFH-Allgemeines'!$C$4&amp;"_"&amp;'GFH-Allgemeines'!$B$5&amp;A89,"")</f>
        <v/>
      </c>
      <c r="C89" s="5"/>
      <c r="D89" s="15" t="str">
        <f t="shared" si="2"/>
        <v/>
      </c>
      <c r="E89" s="13"/>
      <c r="F89" s="13"/>
    </row>
    <row r="90" spans="1:6" x14ac:dyDescent="0.25">
      <c r="A90" s="19"/>
      <c r="B90" s="7" t="str">
        <f>IF(A90&gt;0,"QA_DE_"&amp;'GFH-Allgemeines'!$C$4&amp;"_"&amp;'GFH-Allgemeines'!$B$5&amp;A90,"")</f>
        <v/>
      </c>
      <c r="C90" s="5"/>
      <c r="D90" s="15" t="str">
        <f t="shared" si="2"/>
        <v/>
      </c>
      <c r="E90" s="13"/>
      <c r="F90" s="13"/>
    </row>
    <row r="91" spans="1:6" x14ac:dyDescent="0.25">
      <c r="A91" s="19"/>
      <c r="B91" s="7" t="str">
        <f>IF(A91&gt;0,"QA_DE_"&amp;'GFH-Allgemeines'!$C$4&amp;"_"&amp;'GFH-Allgemeines'!$B$5&amp;A91,"")</f>
        <v/>
      </c>
      <c r="C91" s="5"/>
      <c r="D91" s="15" t="str">
        <f t="shared" si="2"/>
        <v/>
      </c>
      <c r="E91" s="13"/>
      <c r="F91" s="13"/>
    </row>
    <row r="92" spans="1:6" x14ac:dyDescent="0.25">
      <c r="A92" s="19"/>
      <c r="B92" s="7" t="str">
        <f>IF(A92&gt;0,"QA_DE_"&amp;'GFH-Allgemeines'!$C$4&amp;"_"&amp;'GFH-Allgemeines'!$B$5&amp;A92,"")</f>
        <v/>
      </c>
      <c r="C92" s="5"/>
      <c r="D92" s="15" t="str">
        <f t="shared" si="2"/>
        <v/>
      </c>
      <c r="E92" s="13"/>
      <c r="F92" s="13"/>
    </row>
    <row r="93" spans="1:6" x14ac:dyDescent="0.25">
      <c r="A93" s="19"/>
      <c r="B93" s="7" t="str">
        <f>IF(A93&gt;0,"QA_DE_"&amp;'GFH-Allgemeines'!$C$4&amp;"_"&amp;'GFH-Allgemeines'!$B$5&amp;A93,"")</f>
        <v/>
      </c>
      <c r="C93" s="5"/>
      <c r="D93" s="15" t="str">
        <f t="shared" si="2"/>
        <v/>
      </c>
      <c r="E93" s="13"/>
      <c r="F93" s="13"/>
    </row>
    <row r="94" spans="1:6" x14ac:dyDescent="0.25">
      <c r="A94" s="19"/>
      <c r="B94" s="7" t="str">
        <f>IF(A94&gt;0,"QA_DE_"&amp;'GFH-Allgemeines'!$C$4&amp;"_"&amp;'GFH-Allgemeines'!$B$5&amp;A94,"")</f>
        <v/>
      </c>
      <c r="C94" s="5"/>
      <c r="D94" s="15" t="str">
        <f t="shared" si="2"/>
        <v/>
      </c>
      <c r="E94" s="13"/>
      <c r="F94" s="13"/>
    </row>
    <row r="95" spans="1:6" x14ac:dyDescent="0.25">
      <c r="A95" s="19"/>
      <c r="B95" s="7" t="str">
        <f>IF(A95&gt;0,"QA_DE_"&amp;'GFH-Allgemeines'!$C$4&amp;"_"&amp;'GFH-Allgemeines'!$B$5&amp;A95,"")</f>
        <v/>
      </c>
      <c r="C95" s="5"/>
      <c r="D95" s="15" t="str">
        <f t="shared" si="2"/>
        <v/>
      </c>
      <c r="E95" s="13"/>
      <c r="F95" s="13"/>
    </row>
    <row r="96" spans="1:6" x14ac:dyDescent="0.25">
      <c r="A96" s="19"/>
      <c r="B96" s="7" t="str">
        <f>IF(A96&gt;0,"QA_DE_"&amp;'GFH-Allgemeines'!$C$4&amp;"_"&amp;'GFH-Allgemeines'!$B$5&amp;A96,"")</f>
        <v/>
      </c>
      <c r="C96" s="5"/>
      <c r="D96" s="15" t="str">
        <f t="shared" si="2"/>
        <v/>
      </c>
      <c r="E96" s="13"/>
      <c r="F96" s="13"/>
    </row>
    <row r="97" spans="1:6" x14ac:dyDescent="0.25">
      <c r="A97" s="19"/>
      <c r="B97" s="7" t="str">
        <f>IF(A97&gt;0,"QA_DE_"&amp;'GFH-Allgemeines'!$C$4&amp;"_"&amp;'GFH-Allgemeines'!$B$5&amp;A97,"")</f>
        <v/>
      </c>
      <c r="C97" s="5"/>
      <c r="D97" s="15" t="str">
        <f t="shared" si="2"/>
        <v/>
      </c>
      <c r="E97" s="13"/>
      <c r="F97" s="13"/>
    </row>
    <row r="98" spans="1:6" x14ac:dyDescent="0.25">
      <c r="A98" s="19"/>
      <c r="B98" s="7" t="str">
        <f>IF(A98&gt;0,"QA_DE_"&amp;'GFH-Allgemeines'!$C$4&amp;"_"&amp;'GFH-Allgemeines'!$B$5&amp;A98,"")</f>
        <v/>
      </c>
      <c r="C98" s="5"/>
      <c r="D98" s="15" t="str">
        <f t="shared" si="2"/>
        <v/>
      </c>
      <c r="E98" s="13"/>
      <c r="F98" s="13"/>
    </row>
    <row r="99" spans="1:6" x14ac:dyDescent="0.25">
      <c r="A99" s="19"/>
      <c r="B99" s="7" t="str">
        <f>IF(A99&gt;0,"QA_DE_"&amp;'GFH-Allgemeines'!$C$4&amp;"_"&amp;'GFH-Allgemeines'!$B$5&amp;A99,"")</f>
        <v/>
      </c>
      <c r="C99" s="5"/>
      <c r="D99" s="15" t="str">
        <f t="shared" si="2"/>
        <v/>
      </c>
      <c r="E99" s="13"/>
      <c r="F99" s="13"/>
    </row>
    <row r="100" spans="1:6" x14ac:dyDescent="0.25">
      <c r="A100" s="19"/>
      <c r="B100" s="7" t="str">
        <f>IF(A100&gt;0,"QA_DE_"&amp;'GFH-Allgemeines'!$C$4&amp;"_"&amp;'GFH-Allgemeines'!$B$5&amp;A100,"")</f>
        <v/>
      </c>
      <c r="C100" s="5"/>
      <c r="D100" s="15" t="str">
        <f t="shared" si="2"/>
        <v/>
      </c>
      <c r="E100" s="13"/>
      <c r="F100" s="13"/>
    </row>
    <row r="101" spans="1:6" x14ac:dyDescent="0.25">
      <c r="A101" s="19"/>
      <c r="B101" s="7" t="str">
        <f>IF(A101&gt;0,"QA_DE_"&amp;'GFH-Allgemeines'!$C$4&amp;"_"&amp;'GFH-Allgemeines'!$B$5&amp;A101,"")</f>
        <v/>
      </c>
      <c r="C101" s="5"/>
      <c r="D101" s="15" t="str">
        <f t="shared" si="2"/>
        <v/>
      </c>
      <c r="E101" s="13"/>
      <c r="F101" s="13"/>
    </row>
    <row r="102" spans="1:6" x14ac:dyDescent="0.25">
      <c r="A102" s="19"/>
      <c r="B102" s="7" t="str">
        <f>IF(A102&gt;0,"QA_DE_"&amp;'GFH-Allgemeines'!$C$4&amp;"_"&amp;'GFH-Allgemeines'!$B$5&amp;A102,"")</f>
        <v/>
      </c>
      <c r="C102" s="5"/>
      <c r="D102" s="15" t="str">
        <f t="shared" si="2"/>
        <v/>
      </c>
      <c r="E102" s="13"/>
      <c r="F102" s="13"/>
    </row>
    <row r="103" spans="1:6" x14ac:dyDescent="0.25">
      <c r="A103" s="19"/>
      <c r="B103" s="7" t="str">
        <f>IF(A103&gt;0,"QA_DE_"&amp;'GFH-Allgemeines'!$C$4&amp;"_"&amp;'GFH-Allgemeines'!$B$5&amp;A103,"")</f>
        <v/>
      </c>
      <c r="C103" s="5"/>
      <c r="D103" s="15" t="str">
        <f t="shared" si="2"/>
        <v/>
      </c>
      <c r="E103" s="13"/>
      <c r="F103" s="13"/>
    </row>
    <row r="104" spans="1:6" x14ac:dyDescent="0.25">
      <c r="A104" s="19"/>
      <c r="B104" s="7" t="str">
        <f>IF(A104&gt;0,"QA_DE_"&amp;'GFH-Allgemeines'!$C$4&amp;"_"&amp;'GFH-Allgemeines'!$B$5&amp;A104,"")</f>
        <v/>
      </c>
      <c r="C104" s="5"/>
      <c r="D104" s="15" t="str">
        <f t="shared" si="2"/>
        <v/>
      </c>
      <c r="E104" s="13"/>
      <c r="F104" s="13"/>
    </row>
  </sheetData>
  <sheetProtection algorithmName="SHA-512" hashValue="kutkSv3lxTWVOuH1/dM0OZ1hAUD0uWtUiJ5S0Twb5QWaNZjz2/6ApDVlTzuAgWuEKXOZ4VyXYcqyvXor7ixf3g==" saltValue="hLeB36AswBuw/9igIIaGdA==" spinCount="100000" sheet="1" objects="1" scenarios="1"/>
  <mergeCells count="1">
    <mergeCell ref="B1:E1"/>
  </mergeCells>
  <dataValidations count="1">
    <dataValidation type="whole" operator="greaterThan" allowBlank="1" showInputMessage="1" showErrorMessage="1" error="Numerische Angabe erwartet" sqref="A5:A104" xr:uid="{00000000-0002-0000-0E00-000000000000}">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8"/>
  <dimension ref="A2:F43"/>
  <sheetViews>
    <sheetView topLeftCell="A4" workbookViewId="0">
      <selection activeCell="H14" sqref="H14"/>
    </sheetView>
  </sheetViews>
  <sheetFormatPr baseColWidth="10" defaultRowHeight="15" x14ac:dyDescent="0.25"/>
  <cols>
    <col min="2" max="2" width="60.7109375" customWidth="1"/>
    <col min="4" max="4" width="60.7109375" customWidth="1"/>
    <col min="6" max="6" width="60.7109375" customWidth="1"/>
    <col min="8" max="8" width="60.7109375" customWidth="1"/>
  </cols>
  <sheetData>
    <row r="2" spans="1:6" x14ac:dyDescent="0.25">
      <c r="A2" t="s">
        <v>235</v>
      </c>
    </row>
    <row r="5" spans="1:6" x14ac:dyDescent="0.25">
      <c r="B5" s="87" t="s">
        <v>239</v>
      </c>
      <c r="D5" s="87" t="s">
        <v>238</v>
      </c>
      <c r="F5" s="87" t="s">
        <v>253</v>
      </c>
    </row>
    <row r="6" spans="1:6" x14ac:dyDescent="0.25">
      <c r="B6" s="86" t="s">
        <v>63</v>
      </c>
      <c r="D6" s="86" t="s">
        <v>115</v>
      </c>
      <c r="F6" s="86" t="s">
        <v>252</v>
      </c>
    </row>
    <row r="7" spans="1:6" x14ac:dyDescent="0.25">
      <c r="B7" s="86" t="s">
        <v>64</v>
      </c>
      <c r="D7" s="86" t="s">
        <v>116</v>
      </c>
      <c r="F7" s="86" t="s">
        <v>251</v>
      </c>
    </row>
    <row r="8" spans="1:6" x14ac:dyDescent="0.25">
      <c r="B8" s="86" t="s">
        <v>65</v>
      </c>
      <c r="D8" s="86" t="s">
        <v>117</v>
      </c>
      <c r="F8" s="86" t="s">
        <v>250</v>
      </c>
    </row>
    <row r="9" spans="1:6" x14ac:dyDescent="0.25">
      <c r="B9" s="86" t="s">
        <v>66</v>
      </c>
      <c r="D9" s="86" t="s">
        <v>118</v>
      </c>
      <c r="F9" s="86" t="s">
        <v>248</v>
      </c>
    </row>
    <row r="10" spans="1:6" x14ac:dyDescent="0.25">
      <c r="B10" s="86" t="s">
        <v>67</v>
      </c>
      <c r="D10" s="86" t="s">
        <v>119</v>
      </c>
      <c r="F10" s="86" t="s">
        <v>247</v>
      </c>
    </row>
    <row r="11" spans="1:6" x14ac:dyDescent="0.25">
      <c r="B11" s="86" t="s">
        <v>69</v>
      </c>
      <c r="D11" s="86" t="s">
        <v>120</v>
      </c>
      <c r="F11" s="86" t="s">
        <v>246</v>
      </c>
    </row>
    <row r="12" spans="1:6" x14ac:dyDescent="0.25">
      <c r="B12" s="86" t="s">
        <v>70</v>
      </c>
      <c r="D12" s="86" t="s">
        <v>121</v>
      </c>
      <c r="F12" s="86" t="s">
        <v>86</v>
      </c>
    </row>
    <row r="13" spans="1:6" x14ac:dyDescent="0.25">
      <c r="B13" s="86" t="s">
        <v>72</v>
      </c>
      <c r="D13" s="86" t="s">
        <v>122</v>
      </c>
      <c r="F13" s="86" t="s">
        <v>87</v>
      </c>
    </row>
    <row r="14" spans="1:6" x14ac:dyDescent="0.25">
      <c r="B14" s="86" t="s">
        <v>73</v>
      </c>
      <c r="D14" s="86" t="s">
        <v>237</v>
      </c>
      <c r="F14" s="86" t="s">
        <v>127</v>
      </c>
    </row>
    <row r="15" spans="1:6" x14ac:dyDescent="0.25">
      <c r="B15" s="86" t="s">
        <v>74</v>
      </c>
      <c r="D15" s="86" t="s">
        <v>123</v>
      </c>
      <c r="F15" s="86" t="s">
        <v>90</v>
      </c>
    </row>
    <row r="16" spans="1:6" x14ac:dyDescent="0.25">
      <c r="B16" s="86" t="s">
        <v>75</v>
      </c>
      <c r="D16" s="86" t="s">
        <v>124</v>
      </c>
      <c r="F16" s="86" t="s">
        <v>93</v>
      </c>
    </row>
    <row r="17" spans="2:6" x14ac:dyDescent="0.25">
      <c r="B17" s="86" t="s">
        <v>156</v>
      </c>
      <c r="D17" s="86" t="s">
        <v>125</v>
      </c>
      <c r="F17" s="86" t="s">
        <v>94</v>
      </c>
    </row>
    <row r="18" spans="2:6" x14ac:dyDescent="0.25">
      <c r="B18" s="86" t="s">
        <v>77</v>
      </c>
      <c r="D18" s="86" t="s">
        <v>126</v>
      </c>
      <c r="F18" s="86" t="s">
        <v>155</v>
      </c>
    </row>
    <row r="19" spans="2:6" x14ac:dyDescent="0.25">
      <c r="B19" s="86" t="s">
        <v>78</v>
      </c>
      <c r="D19" s="86" t="s">
        <v>86</v>
      </c>
      <c r="F19" s="86" t="s">
        <v>96</v>
      </c>
    </row>
    <row r="20" spans="2:6" x14ac:dyDescent="0.25">
      <c r="B20" s="86" t="s">
        <v>79</v>
      </c>
      <c r="D20" s="86" t="s">
        <v>87</v>
      </c>
      <c r="F20" s="86" t="s">
        <v>97</v>
      </c>
    </row>
    <row r="21" spans="2:6" x14ac:dyDescent="0.25">
      <c r="B21" s="86" t="s">
        <v>80</v>
      </c>
      <c r="D21" s="86" t="s">
        <v>127</v>
      </c>
      <c r="F21" s="86" t="s">
        <v>154</v>
      </c>
    </row>
    <row r="22" spans="2:6" x14ac:dyDescent="0.25">
      <c r="B22" s="86" t="s">
        <v>81</v>
      </c>
      <c r="D22" s="86" t="s">
        <v>90</v>
      </c>
      <c r="F22" s="86" t="s">
        <v>245</v>
      </c>
    </row>
    <row r="23" spans="2:6" x14ac:dyDescent="0.25">
      <c r="B23" s="86" t="s">
        <v>82</v>
      </c>
      <c r="D23" s="86" t="s">
        <v>93</v>
      </c>
      <c r="F23" s="86" t="s">
        <v>244</v>
      </c>
    </row>
    <row r="24" spans="2:6" x14ac:dyDescent="0.25">
      <c r="B24" s="86" t="s">
        <v>83</v>
      </c>
      <c r="D24" s="86" t="s">
        <v>94</v>
      </c>
      <c r="F24" s="86" t="s">
        <v>243</v>
      </c>
    </row>
    <row r="25" spans="2:6" x14ac:dyDescent="0.25">
      <c r="B25" s="86" t="s">
        <v>86</v>
      </c>
      <c r="D25" s="86" t="s">
        <v>155</v>
      </c>
      <c r="F25" s="86" t="s">
        <v>242</v>
      </c>
    </row>
    <row r="26" spans="2:6" x14ac:dyDescent="0.25">
      <c r="B26" s="86" t="s">
        <v>87</v>
      </c>
      <c r="D26" s="86" t="s">
        <v>96</v>
      </c>
      <c r="F26" s="86" t="s">
        <v>241</v>
      </c>
    </row>
    <row r="27" spans="2:6" x14ac:dyDescent="0.25">
      <c r="B27" s="86" t="s">
        <v>127</v>
      </c>
      <c r="D27" s="86" t="s">
        <v>97</v>
      </c>
      <c r="F27" s="86" t="s">
        <v>108</v>
      </c>
    </row>
    <row r="28" spans="2:6" x14ac:dyDescent="0.25">
      <c r="B28" s="86" t="s">
        <v>90</v>
      </c>
      <c r="D28" s="86" t="s">
        <v>154</v>
      </c>
      <c r="F28" s="86" t="s">
        <v>109</v>
      </c>
    </row>
    <row r="29" spans="2:6" x14ac:dyDescent="0.25">
      <c r="B29" s="86" t="s">
        <v>93</v>
      </c>
      <c r="D29" s="86" t="s">
        <v>101</v>
      </c>
      <c r="F29" s="86" t="s">
        <v>114</v>
      </c>
    </row>
    <row r="30" spans="2:6" x14ac:dyDescent="0.25">
      <c r="B30" s="86" t="s">
        <v>94</v>
      </c>
      <c r="D30" s="86" t="s">
        <v>102</v>
      </c>
      <c r="F30" s="86" t="s">
        <v>129</v>
      </c>
    </row>
    <row r="31" spans="2:6" x14ac:dyDescent="0.25">
      <c r="B31" s="86" t="s">
        <v>155</v>
      </c>
      <c r="D31" s="86" t="s">
        <v>103</v>
      </c>
    </row>
    <row r="32" spans="2:6" x14ac:dyDescent="0.25">
      <c r="B32" s="86" t="s">
        <v>96</v>
      </c>
      <c r="D32" s="86" t="s">
        <v>236</v>
      </c>
    </row>
    <row r="33" spans="2:4" x14ac:dyDescent="0.25">
      <c r="B33" s="86" t="s">
        <v>97</v>
      </c>
      <c r="D33" s="86" t="s">
        <v>128</v>
      </c>
    </row>
    <row r="34" spans="2:4" x14ac:dyDescent="0.25">
      <c r="B34" s="86" t="s">
        <v>154</v>
      </c>
      <c r="D34" s="86" t="s">
        <v>108</v>
      </c>
    </row>
    <row r="35" spans="2:4" x14ac:dyDescent="0.25">
      <c r="B35" s="86" t="s">
        <v>153</v>
      </c>
      <c r="D35" s="86" t="s">
        <v>109</v>
      </c>
    </row>
    <row r="36" spans="2:4" x14ac:dyDescent="0.25">
      <c r="B36" s="86" t="s">
        <v>103</v>
      </c>
      <c r="D36" s="86" t="s">
        <v>114</v>
      </c>
    </row>
    <row r="37" spans="2:4" x14ac:dyDescent="0.25">
      <c r="B37" s="86" t="s">
        <v>152</v>
      </c>
      <c r="D37" s="86" t="s">
        <v>129</v>
      </c>
    </row>
    <row r="38" spans="2:4" x14ac:dyDescent="0.25">
      <c r="B38" s="86" t="s">
        <v>151</v>
      </c>
    </row>
    <row r="39" spans="2:4" x14ac:dyDescent="0.25">
      <c r="B39" s="86" t="s">
        <v>109</v>
      </c>
    </row>
    <row r="40" spans="2:4" x14ac:dyDescent="0.25">
      <c r="B40" s="86" t="s">
        <v>111</v>
      </c>
    </row>
    <row r="41" spans="2:4" x14ac:dyDescent="0.25">
      <c r="B41" s="86" t="s">
        <v>112</v>
      </c>
    </row>
    <row r="42" spans="2:4" x14ac:dyDescent="0.25">
      <c r="B42" s="86" t="s">
        <v>113</v>
      </c>
    </row>
    <row r="43" spans="2:4" x14ac:dyDescent="0.25">
      <c r="B43" s="86" t="s">
        <v>114</v>
      </c>
    </row>
  </sheetData>
  <sheetProtection algorithmName="SHA-512" hashValue="moUjzwBpK7brCm6rzNiIpdh60zGCKf1tLQvfDa1fCh1kfQ8H0bPn4rumHc7uadWVu0c3wmytCuRHiOrijEv4oQ==" saltValue="xhiwJtJBVDNFbyo/recXqA==" spinCount="100000"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
  <sheetViews>
    <sheetView workbookViewId="0">
      <selection activeCell="C31" sqref="C31"/>
    </sheetView>
  </sheetViews>
  <sheetFormatPr baseColWidth="10" defaultRowHeight="15" x14ac:dyDescent="0.25"/>
  <cols>
    <col min="1" max="1" width="30.140625" customWidth="1"/>
    <col min="5" max="5" width="17.7109375" bestFit="1" customWidth="1"/>
    <col min="6" max="6" width="23.42578125" bestFit="1" customWidth="1"/>
  </cols>
  <sheetData>
    <row r="1" spans="1:10" ht="26.25" x14ac:dyDescent="0.4">
      <c r="A1" s="14" t="s">
        <v>316</v>
      </c>
      <c r="C1" s="306" t="s">
        <v>317</v>
      </c>
      <c r="D1" s="306"/>
      <c r="E1" s="306"/>
      <c r="F1" s="306"/>
      <c r="G1" s="306"/>
      <c r="H1" s="306"/>
      <c r="I1" s="306"/>
      <c r="J1" s="306"/>
    </row>
    <row r="3" spans="1:10" x14ac:dyDescent="0.25">
      <c r="A3" t="s">
        <v>2</v>
      </c>
      <c r="B3" t="s">
        <v>315</v>
      </c>
    </row>
    <row r="4" spans="1:10" x14ac:dyDescent="0.25">
      <c r="A4" t="s">
        <v>314</v>
      </c>
      <c r="B4" t="s">
        <v>313</v>
      </c>
    </row>
    <row r="5" spans="1:10" x14ac:dyDescent="0.25">
      <c r="A5" t="s">
        <v>312</v>
      </c>
      <c r="B5" t="s">
        <v>311</v>
      </c>
    </row>
    <row r="6" spans="1:10" x14ac:dyDescent="0.25">
      <c r="A6" t="s">
        <v>310</v>
      </c>
      <c r="B6" t="s">
        <v>309</v>
      </c>
    </row>
    <row r="7" spans="1:10" x14ac:dyDescent="0.25">
      <c r="A7" t="s">
        <v>308</v>
      </c>
      <c r="B7" t="s">
        <v>307</v>
      </c>
    </row>
    <row r="8" spans="1:10" x14ac:dyDescent="0.25">
      <c r="A8" t="s">
        <v>306</v>
      </c>
      <c r="B8" t="s">
        <v>305</v>
      </c>
    </row>
    <row r="9" spans="1:10" x14ac:dyDescent="0.25">
      <c r="A9" t="s">
        <v>304</v>
      </c>
      <c r="B9" t="s">
        <v>303</v>
      </c>
    </row>
    <row r="10" spans="1:10" x14ac:dyDescent="0.25">
      <c r="A10" t="s">
        <v>302</v>
      </c>
      <c r="B10" t="s">
        <v>301</v>
      </c>
    </row>
    <row r="11" spans="1:10" x14ac:dyDescent="0.25">
      <c r="A11" t="s">
        <v>300</v>
      </c>
      <c r="B11" t="s">
        <v>299</v>
      </c>
    </row>
    <row r="12" spans="1:10" x14ac:dyDescent="0.25">
      <c r="A12" t="s">
        <v>298</v>
      </c>
      <c r="B12" t="s">
        <v>297</v>
      </c>
    </row>
    <row r="13" spans="1:10" x14ac:dyDescent="0.25">
      <c r="A13" t="s">
        <v>296</v>
      </c>
      <c r="B13" t="s">
        <v>295</v>
      </c>
    </row>
    <row r="14" spans="1:10" x14ac:dyDescent="0.25">
      <c r="A14" t="s">
        <v>294</v>
      </c>
      <c r="B14" t="s">
        <v>293</v>
      </c>
    </row>
    <row r="15" spans="1:10" x14ac:dyDescent="0.25">
      <c r="A15" t="s">
        <v>292</v>
      </c>
      <c r="B15" t="s">
        <v>291</v>
      </c>
    </row>
    <row r="16" spans="1:10" x14ac:dyDescent="0.25">
      <c r="A16" t="s">
        <v>290</v>
      </c>
      <c r="B16" t="s">
        <v>289</v>
      </c>
    </row>
    <row r="17" spans="1:2" x14ac:dyDescent="0.25">
      <c r="A17" t="s">
        <v>3</v>
      </c>
      <c r="B17" t="s">
        <v>288</v>
      </c>
    </row>
    <row r="18" spans="1:2" x14ac:dyDescent="0.25">
      <c r="A18" t="s">
        <v>287</v>
      </c>
      <c r="B18" t="s">
        <v>286</v>
      </c>
    </row>
    <row r="19" spans="1:2" x14ac:dyDescent="0.25">
      <c r="A19" t="s">
        <v>285</v>
      </c>
      <c r="B19" t="s">
        <v>284</v>
      </c>
    </row>
  </sheetData>
  <sheetProtection algorithmName="SHA-512" hashValue="jBoKJQ+86pzFAKounCXWfiJxG7LlwbNzcnObY3uVleYTG6YqCSCVHcqIDh4s2QdbqxzlbCYiY4iPwwI1BtdfXQ==" saltValue="UaDjI1byg4ScKecDieRYUw==" spinCount="100000" sheet="1" objects="1" scenarios="1"/>
  <mergeCells count="1">
    <mergeCell ref="C1:J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rgb="FFFF0000"/>
  </sheetPr>
  <dimension ref="A1:E27"/>
  <sheetViews>
    <sheetView workbookViewId="0">
      <selection activeCell="B3" sqref="B3"/>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140</v>
      </c>
      <c r="B1" s="306" t="s">
        <v>232</v>
      </c>
      <c r="C1" s="306"/>
      <c r="D1" s="306"/>
      <c r="E1" s="306"/>
    </row>
    <row r="2" spans="1:5" x14ac:dyDescent="0.25">
      <c r="A2" s="1"/>
      <c r="B2" s="112" t="str">
        <f>'-- Lärmaktionsplan --'!D10</f>
        <v>Gemeinde</v>
      </c>
    </row>
    <row r="3" spans="1:5" x14ac:dyDescent="0.25">
      <c r="A3" s="1" t="s">
        <v>139</v>
      </c>
      <c r="B3" s="112" t="str">
        <f>'-- Lärmaktionsplan --'!D9</f>
        <v>Reinsdorf</v>
      </c>
    </row>
    <row r="4" spans="1:5" x14ac:dyDescent="0.25">
      <c r="A4" s="1" t="s">
        <v>2</v>
      </c>
      <c r="B4" s="112" t="str">
        <f>'-- Lärmaktionsplan --'!C4</f>
        <v>Thüringen</v>
      </c>
      <c r="C4" s="12" t="str">
        <f>VLOOKUP(B4,Codelisten!A4:B19,2,FALSE)</f>
        <v>TH</v>
      </c>
    </row>
    <row r="5" spans="1:5" x14ac:dyDescent="0.25">
      <c r="A5" s="1" t="str">
        <f>IF(B2="Gemeinde","Amtlicher Gemeindeschlüssel (AGS)","Regionalschlüssel (RS)")</f>
        <v>Amtlicher Gemeindeschlüssel (AGS)</v>
      </c>
      <c r="B5" s="113" t="str">
        <f>'-- Lärmaktionsplan --'!D11</f>
        <v>16065056</v>
      </c>
      <c r="C5" s="114"/>
      <c r="D5" s="12">
        <f>LEN(B5)</f>
        <v>8</v>
      </c>
    </row>
    <row r="6" spans="1:5" x14ac:dyDescent="0.25">
      <c r="A6" s="1" t="s">
        <v>138</v>
      </c>
      <c r="B6" s="7" t="str">
        <f>"AP_RD_DE_"&amp;$C$4&amp;"_"&amp;$B$5</f>
        <v>AP_RD_DE_TH_16065056</v>
      </c>
    </row>
    <row r="7" spans="1:5" x14ac:dyDescent="0.25">
      <c r="A7" s="1"/>
      <c r="B7" s="7"/>
    </row>
    <row r="8" spans="1:5" x14ac:dyDescent="0.25">
      <c r="A8" s="1"/>
      <c r="B8" s="7"/>
    </row>
    <row r="9" spans="1:5" x14ac:dyDescent="0.25">
      <c r="A9" s="1" t="s">
        <v>137</v>
      </c>
      <c r="B9" s="7"/>
    </row>
    <row r="10" spans="1:5" x14ac:dyDescent="0.25">
      <c r="A10" s="1" t="s">
        <v>8</v>
      </c>
      <c r="B10" s="112" t="str">
        <f>'-- Lärmaktionsplan --'!D12</f>
        <v>Stadtverwaltung Artern</v>
      </c>
    </row>
    <row r="11" spans="1:5" x14ac:dyDescent="0.25">
      <c r="A11" s="1" t="s">
        <v>9</v>
      </c>
      <c r="B11" s="112" t="str">
        <f>'-- Lärmaktionsplan --'!D13</f>
        <v xml:space="preserve">Brauereistraße </v>
      </c>
    </row>
    <row r="12" spans="1:5" x14ac:dyDescent="0.25">
      <c r="A12" s="1" t="s">
        <v>136</v>
      </c>
      <c r="B12" s="112">
        <f>'-- Lärmaktionsplan --'!D14</f>
        <v>3</v>
      </c>
    </row>
    <row r="13" spans="1:5" x14ac:dyDescent="0.25">
      <c r="A13" s="1" t="s">
        <v>11</v>
      </c>
      <c r="B13" s="112" t="str">
        <f>'-- Lärmaktionsplan --'!D16</f>
        <v>Artern</v>
      </c>
    </row>
    <row r="14" spans="1:5" x14ac:dyDescent="0.25">
      <c r="A14" s="1" t="s">
        <v>135</v>
      </c>
      <c r="B14" s="88" t="str">
        <f>'-- Lärmaktionsplan --'!D15</f>
        <v>06556</v>
      </c>
    </row>
    <row r="15" spans="1:5" x14ac:dyDescent="0.25">
      <c r="A15" s="1" t="s">
        <v>134</v>
      </c>
      <c r="B15" s="7" t="str">
        <f>"CA_DE_"&amp;$C$4&amp;"_"&amp;$B$5</f>
        <v>CA_DE_TH_16065056</v>
      </c>
    </row>
    <row r="16" spans="1:5" x14ac:dyDescent="0.25">
      <c r="A16" s="1"/>
      <c r="B16" s="7"/>
    </row>
    <row r="17" spans="1:2" x14ac:dyDescent="0.25">
      <c r="A17" s="3" t="s">
        <v>133</v>
      </c>
      <c r="B17" s="115">
        <f>'-- Lärmaktionsplan --'!E281</f>
        <v>45434</v>
      </c>
    </row>
    <row r="18" spans="1:2" ht="30" customHeight="1" x14ac:dyDescent="0.25">
      <c r="A18" s="6" t="s">
        <v>132</v>
      </c>
      <c r="B18" s="116">
        <f>'-- Lärmaktionsplan --'!E286</f>
        <v>0</v>
      </c>
    </row>
    <row r="19" spans="1:2" x14ac:dyDescent="0.25">
      <c r="A19" s="1"/>
      <c r="B19" s="7"/>
    </row>
    <row r="20" spans="1:2" x14ac:dyDescent="0.25">
      <c r="A20" s="8" t="s">
        <v>131</v>
      </c>
      <c r="B20" s="117" t="e">
        <f>'-- Lärmaktionsplan --'!#REF!</f>
        <v>#REF!</v>
      </c>
    </row>
    <row r="21" spans="1:2" x14ac:dyDescent="0.25">
      <c r="A21" s="1"/>
      <c r="B21" s="7"/>
    </row>
    <row r="22" spans="1:2" ht="90" x14ac:dyDescent="0.25">
      <c r="A22" s="6" t="s">
        <v>130</v>
      </c>
      <c r="B22" s="117">
        <f>'-- Lärmaktionsplan --'!B40</f>
        <v>0</v>
      </c>
    </row>
    <row r="24" spans="1:2" ht="15.75" thickBot="1" x14ac:dyDescent="0.3"/>
    <row r="25" spans="1:2" x14ac:dyDescent="0.25">
      <c r="B25" s="49" t="s">
        <v>185</v>
      </c>
    </row>
    <row r="26" spans="1:2" x14ac:dyDescent="0.25">
      <c r="B26" s="50" t="s">
        <v>184</v>
      </c>
    </row>
    <row r="27" spans="1:2" ht="15.75" thickBot="1" x14ac:dyDescent="0.3">
      <c r="B27" s="51" t="s">
        <v>183</v>
      </c>
    </row>
  </sheetData>
  <sheetProtection algorithmName="SHA-512" hashValue="4C5D8+VqXYmULUre5sEj8v1DQUesJLMuCPgWDU9HcBpkEAwp5ZEcLQUs9aS/4hEBoKgb947jimMQjUghzqP4QA==" saltValue="d43r/qiVv19MZOMZkZvsyA==" spinCount="100000" sheet="1" objects="1" scenarios="1"/>
  <mergeCells count="1">
    <mergeCell ref="B1:E1"/>
  </mergeCells>
  <phoneticPr fontId="15" type="noConversion"/>
  <dataValidations count="1">
    <dataValidation type="list" showInputMessage="1" showErrorMessage="1" sqref="B2" xr:uid="{00000000-0002-0000-0300-000000000000}">
      <formula1>"Gemeinde, Verbandsgemeinde, Amt (MV), Regierungsbezirk"</formula1>
    </dataValidation>
  </dataValidations>
  <pageMargins left="0.7" right="0.7" top="0.78740157499999996" bottom="0.78740157499999996" header="0.3" footer="0.3"/>
  <pageSetup paperSize="9" orientation="portrait" r:id="rId1"/>
  <ignoredErrors>
    <ignoredError sqref="B2:B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tabColor rgb="FFFF0000"/>
  </sheetPr>
  <dimension ref="A1:E36"/>
  <sheetViews>
    <sheetView topLeftCell="A43" zoomScaleNormal="100" workbookViewId="0">
      <selection activeCell="A20" sqref="A20"/>
    </sheetView>
  </sheetViews>
  <sheetFormatPr baseColWidth="10" defaultRowHeight="15" x14ac:dyDescent="0.25"/>
  <cols>
    <col min="1" max="1" width="41.7109375" customWidth="1"/>
    <col min="2" max="2" width="90.7109375" customWidth="1"/>
  </cols>
  <sheetData>
    <row r="1" spans="1:5" s="118" customFormat="1" ht="45" x14ac:dyDescent="0.25">
      <c r="A1" s="61" t="s">
        <v>198</v>
      </c>
      <c r="B1" s="307" t="s">
        <v>232</v>
      </c>
      <c r="C1" s="307"/>
      <c r="D1" s="307"/>
      <c r="E1" s="307"/>
    </row>
    <row r="2" spans="1:5" x14ac:dyDescent="0.25">
      <c r="A2" s="4"/>
      <c r="B2" s="2"/>
      <c r="C2" s="2"/>
      <c r="D2" s="2"/>
    </row>
    <row r="3" spans="1:5" ht="30" x14ac:dyDescent="0.25">
      <c r="A3" s="16" t="s">
        <v>197</v>
      </c>
      <c r="B3" s="117" t="str">
        <f>'-- Lärmaktionsplan --'!$B$224</f>
        <v xml:space="preserve">Es gingen im Rahmen der Öffentlichkeitsbeteiligung keine Stellungnahmen oder Vorschläge zum Entwurf des LAP ein. </v>
      </c>
      <c r="C3" s="2"/>
      <c r="D3" s="2"/>
    </row>
    <row r="4" spans="1:5" ht="30" x14ac:dyDescent="0.25">
      <c r="A4" s="16" t="s">
        <v>196</v>
      </c>
      <c r="B4" s="117">
        <f>'-- Lärmaktionsplan --'!$B$227</f>
        <v>0</v>
      </c>
      <c r="C4" s="2"/>
      <c r="D4" s="2"/>
    </row>
    <row r="5" spans="1:5" x14ac:dyDescent="0.25">
      <c r="A5" s="15"/>
      <c r="B5" s="15"/>
      <c r="C5" s="2"/>
      <c r="D5" s="2"/>
    </row>
    <row r="6" spans="1:5" x14ac:dyDescent="0.25">
      <c r="A6" s="7" t="s">
        <v>195</v>
      </c>
      <c r="B6" s="115">
        <f>'-- Lärmaktionsplan --'!$C$176</f>
        <v>45338</v>
      </c>
      <c r="C6" s="2"/>
      <c r="D6" s="2"/>
    </row>
    <row r="7" spans="1:5" x14ac:dyDescent="0.25">
      <c r="A7" s="15" t="s">
        <v>194</v>
      </c>
      <c r="B7" s="115">
        <f>'-- Lärmaktionsplan --'!$G$176</f>
        <v>45371</v>
      </c>
      <c r="C7" s="2"/>
    </row>
    <row r="8" spans="1:5" x14ac:dyDescent="0.25">
      <c r="A8" s="15"/>
      <c r="B8" s="15"/>
      <c r="C8" s="2"/>
      <c r="D8" s="2"/>
    </row>
    <row r="9" spans="1:5" x14ac:dyDescent="0.25">
      <c r="A9" s="57" t="s">
        <v>193</v>
      </c>
      <c r="B9" s="15"/>
      <c r="C9" s="2"/>
      <c r="D9" s="2"/>
    </row>
    <row r="10" spans="1:5" x14ac:dyDescent="0.25">
      <c r="A10" s="15" t="s">
        <v>37</v>
      </c>
      <c r="B10" s="90" t="str">
        <f>'-- Lärmaktionsplan --'!H180</f>
        <v>Nein</v>
      </c>
      <c r="C10" s="2"/>
      <c r="D10" s="2"/>
    </row>
    <row r="11" spans="1:5" x14ac:dyDescent="0.25">
      <c r="A11" s="15" t="s">
        <v>38</v>
      </c>
      <c r="B11" s="90" t="str">
        <f>'-- Lärmaktionsplan --'!H181</f>
        <v>Nein</v>
      </c>
      <c r="C11" s="2"/>
      <c r="D11" s="2"/>
    </row>
    <row r="12" spans="1:5" x14ac:dyDescent="0.25">
      <c r="A12" s="15" t="s">
        <v>39</v>
      </c>
      <c r="B12" s="90" t="str">
        <f>'-- Lärmaktionsplan --'!H182</f>
        <v>Nein</v>
      </c>
      <c r="C12" s="2"/>
      <c r="D12" s="2"/>
    </row>
    <row r="13" spans="1:5" x14ac:dyDescent="0.25">
      <c r="A13" s="15" t="s">
        <v>142</v>
      </c>
      <c r="B13" s="90" t="str">
        <f>'-- Lärmaktionsplan --'!H183</f>
        <v>Nein</v>
      </c>
      <c r="C13" s="2"/>
      <c r="D13" s="2"/>
    </row>
    <row r="14" spans="1:5" x14ac:dyDescent="0.25">
      <c r="A14" s="15" t="s">
        <v>41</v>
      </c>
      <c r="B14" s="90" t="str">
        <f>'-- Lärmaktionsplan --'!H184</f>
        <v>Nein</v>
      </c>
      <c r="C14" s="2"/>
      <c r="D14" s="2"/>
    </row>
    <row r="15" spans="1:5" x14ac:dyDescent="0.25">
      <c r="A15" s="15" t="s">
        <v>42</v>
      </c>
      <c r="B15" s="90" t="str">
        <f>'-- Lärmaktionsplan --'!H185</f>
        <v>Nein</v>
      </c>
      <c r="C15" s="2"/>
      <c r="D15" s="2"/>
    </row>
    <row r="16" spans="1:5" x14ac:dyDescent="0.25">
      <c r="A16" s="15" t="s">
        <v>44</v>
      </c>
      <c r="B16" s="90" t="str">
        <f>'-- Lärmaktionsplan --'!H186</f>
        <v>Nein</v>
      </c>
      <c r="C16" s="2"/>
      <c r="D16" s="2"/>
    </row>
    <row r="17" spans="1:4" ht="30" x14ac:dyDescent="0.25">
      <c r="A17" s="16" t="s">
        <v>141</v>
      </c>
      <c r="B17" s="117" t="str">
        <f>'-- Lärmaktionsplan --'!$B$188:$J$188</f>
        <v>Information über Internetseite www.artern.de; über das Amtsblatt; öffentliche Auslegung in der Verwaltung Brauereistraße 3</v>
      </c>
      <c r="C17" s="2"/>
      <c r="D17" s="2"/>
    </row>
    <row r="18" spans="1:4" x14ac:dyDescent="0.25">
      <c r="A18" s="15"/>
      <c r="B18" s="15"/>
      <c r="C18" s="2"/>
      <c r="D18" s="2"/>
    </row>
    <row r="19" spans="1:4" x14ac:dyDescent="0.25">
      <c r="A19" s="57" t="s">
        <v>192</v>
      </c>
      <c r="B19" s="15"/>
      <c r="C19" s="2"/>
      <c r="D19" s="2"/>
    </row>
    <row r="20" spans="1:4" x14ac:dyDescent="0.25">
      <c r="A20" s="15" t="s">
        <v>351</v>
      </c>
      <c r="B20" s="90" t="str">
        <f>'-- Lärmaktionsplan --'!$H$192</f>
        <v>Nein</v>
      </c>
      <c r="C20" s="2"/>
      <c r="D20" s="2"/>
    </row>
    <row r="21" spans="1:4" x14ac:dyDescent="0.25">
      <c r="A21" s="15" t="s">
        <v>46</v>
      </c>
      <c r="B21" s="90" t="str">
        <f>'-- Lärmaktionsplan --'!$H$193</f>
        <v>Nein</v>
      </c>
      <c r="C21" s="2"/>
      <c r="D21" s="2"/>
    </row>
    <row r="22" spans="1:4" x14ac:dyDescent="0.25">
      <c r="A22" s="15" t="s">
        <v>48</v>
      </c>
      <c r="B22" s="90" t="str">
        <f>'-- Lärmaktionsplan --'!$H$194</f>
        <v>Nein</v>
      </c>
      <c r="C22" s="2"/>
      <c r="D22" s="2"/>
    </row>
    <row r="23" spans="1:4" x14ac:dyDescent="0.25">
      <c r="A23" s="15" t="s">
        <v>49</v>
      </c>
      <c r="B23" s="90">
        <f>'-- Lärmaktionsplan --'!$H$195</f>
        <v>0</v>
      </c>
      <c r="C23" s="2"/>
      <c r="D23" s="2"/>
    </row>
    <row r="24" spans="1:4" x14ac:dyDescent="0.25">
      <c r="A24" s="16" t="s">
        <v>191</v>
      </c>
      <c r="B24" s="117">
        <f>'-- Lärmaktionsplan --'!$B$197:$J$197</f>
        <v>0</v>
      </c>
      <c r="C24" s="2"/>
      <c r="D24" s="2"/>
    </row>
    <row r="25" spans="1:4" x14ac:dyDescent="0.25">
      <c r="A25" s="15"/>
      <c r="B25" s="15"/>
      <c r="C25" s="2"/>
      <c r="D25" s="2"/>
    </row>
    <row r="26" spans="1:4" ht="30" customHeight="1" x14ac:dyDescent="0.25">
      <c r="A26" s="16" t="s">
        <v>190</v>
      </c>
      <c r="B26" s="119">
        <f>'-- Lärmaktionsplan --'!$H$200</f>
        <v>0</v>
      </c>
      <c r="C26" s="2"/>
      <c r="D26" s="2"/>
    </row>
    <row r="27" spans="1:4" x14ac:dyDescent="0.25">
      <c r="A27" s="15"/>
      <c r="B27" s="15"/>
      <c r="C27" s="2"/>
      <c r="D27" s="2"/>
    </row>
    <row r="28" spans="1:4" ht="45" x14ac:dyDescent="0.25">
      <c r="A28" s="15" t="s">
        <v>189</v>
      </c>
      <c r="B28" s="112" t="str">
        <f>'-- Lärmaktionsplan --'!$H$206</f>
        <v>Nein</v>
      </c>
      <c r="C28" s="2"/>
      <c r="D28" s="2"/>
    </row>
    <row r="29" spans="1:4" ht="45" x14ac:dyDescent="0.25">
      <c r="A29" s="15" t="s">
        <v>188</v>
      </c>
      <c r="B29" s="112" t="str">
        <f>'-- Lärmaktionsplan --'!$H$209</f>
        <v>Nein</v>
      </c>
      <c r="C29" s="2"/>
      <c r="D29" s="2"/>
    </row>
    <row r="30" spans="1:4" x14ac:dyDescent="0.25">
      <c r="A30" s="15"/>
      <c r="B30" s="15"/>
      <c r="C30" s="2"/>
      <c r="D30" s="2"/>
    </row>
    <row r="31" spans="1:4" ht="30" x14ac:dyDescent="0.25">
      <c r="A31" s="15" t="s">
        <v>187</v>
      </c>
      <c r="B31" s="112" t="str">
        <f>'-- Lärmaktionsplan --'!$H$212</f>
        <v>Nein</v>
      </c>
      <c r="C31" s="2"/>
      <c r="D31" s="2"/>
    </row>
    <row r="32" spans="1:4" ht="45" x14ac:dyDescent="0.25">
      <c r="A32" s="15" t="s">
        <v>186</v>
      </c>
      <c r="B32" s="112">
        <f>'-- Lärmaktionsplan --'!$B$218</f>
        <v>0</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sheetProtection algorithmName="SHA-512" hashValue="JKm3WSmC9VeITroRuEYBZ1dmisyDaP9LPn5h8Bh1+YPLxg+MjNbdABuSN8e01xk4ZIiLG6o1B/1z5oz1m58IzA==" saltValue="D2wVtyAod2ZydJV4WeB5OQ==" spinCount="100000" sheet="1" objects="1" scenarios="1"/>
  <mergeCells count="1">
    <mergeCell ref="B1:E1"/>
  </mergeCells>
  <dataValidations count="4">
    <dataValidation type="list" allowBlank="1" showInputMessage="1" showErrorMessage="1" sqref="B31 B28:B29" xr:uid="{00000000-0002-0000-0400-000000000000}">
      <formula1>"Ja, Nein"</formula1>
    </dataValidation>
    <dataValidation type="date" operator="greaterThan" allowBlank="1" showInputMessage="1" showErrorMessage="1" error="Datum dd.mm.jjjj erwartet" sqref="B6:B7" xr:uid="{00000000-0002-0000-0400-000001000000}">
      <formula1>44742</formula1>
    </dataValidation>
    <dataValidation type="whole" operator="greaterThanOrEqual" allowBlank="1" showInputMessage="1" showErrorMessage="1" error="Numerische Angabe erwartet" sqref="B26" xr:uid="{00000000-0002-0000-0400-000002000000}">
      <formula1>0</formula1>
    </dataValidation>
    <dataValidation operator="greaterThanOrEqual" allowBlank="1" showInputMessage="1" showErrorMessage="1" sqref="B10:B16 B20:B23" xr:uid="{00000000-0002-0000-0400-000003000000}"/>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rgb="FFFF0000"/>
  </sheetPr>
  <dimension ref="A1:E10"/>
  <sheetViews>
    <sheetView workbookViewId="0">
      <selection activeCell="D29" sqref="D29"/>
    </sheetView>
  </sheetViews>
  <sheetFormatPr baseColWidth="10" defaultRowHeight="15" x14ac:dyDescent="0.25"/>
  <cols>
    <col min="1" max="1" width="40.7109375" customWidth="1"/>
    <col min="2" max="2" width="90.7109375" customWidth="1"/>
  </cols>
  <sheetData>
    <row r="1" spans="1:5" s="118" customFormat="1" ht="30" x14ac:dyDescent="0.25">
      <c r="A1" s="61" t="s">
        <v>150</v>
      </c>
      <c r="B1" s="307" t="s">
        <v>232</v>
      </c>
      <c r="C1" s="307"/>
      <c r="D1" s="307"/>
      <c r="E1" s="307"/>
    </row>
    <row r="2" spans="1:5" x14ac:dyDescent="0.25">
      <c r="A2" s="1"/>
    </row>
    <row r="3" spans="1:5" ht="63" x14ac:dyDescent="0.25">
      <c r="A3" s="15" t="s">
        <v>149</v>
      </c>
      <c r="B3" s="120">
        <f>'-- Lärmaktionsplan --'!$H$71</f>
        <v>0</v>
      </c>
    </row>
    <row r="4" spans="1:5" ht="63" x14ac:dyDescent="0.25">
      <c r="A4" s="15" t="s">
        <v>148</v>
      </c>
      <c r="B4" s="120">
        <f>'-- Lärmaktionsplan --'!$H$72</f>
        <v>0</v>
      </c>
    </row>
    <row r="5" spans="1:5" ht="75" x14ac:dyDescent="0.25">
      <c r="A5" s="15" t="s">
        <v>147</v>
      </c>
      <c r="B5" s="112" t="str">
        <f>'-- Lärmaktionsplan --'!$B$77</f>
        <v>Lärmprobleme sind nicht vorhanden.</v>
      </c>
    </row>
    <row r="6" spans="1:5" x14ac:dyDescent="0.25">
      <c r="A6" s="1"/>
    </row>
    <row r="7" spans="1:5" x14ac:dyDescent="0.25">
      <c r="A7" s="18" t="s">
        <v>146</v>
      </c>
    </row>
    <row r="8" spans="1:5" x14ac:dyDescent="0.25">
      <c r="A8" s="6" t="s">
        <v>145</v>
      </c>
      <c r="B8" s="121">
        <f>'-- Lärmaktionsplan --'!$H$81</f>
        <v>0</v>
      </c>
    </row>
    <row r="9" spans="1:5" x14ac:dyDescent="0.25">
      <c r="A9" s="6" t="s">
        <v>144</v>
      </c>
      <c r="B9" s="121">
        <f>'-- Lärmaktionsplan --'!$H$83</f>
        <v>0</v>
      </c>
    </row>
    <row r="10" spans="1:5" x14ac:dyDescent="0.25">
      <c r="A10" s="6" t="s">
        <v>143</v>
      </c>
      <c r="B10" s="121">
        <f>'-- Lärmaktionsplan --'!$H$85</f>
        <v>0</v>
      </c>
    </row>
  </sheetData>
  <sheetProtection algorithmName="SHA-512" hashValue="gBTqAYr/Le8iDX9sHAbDF2g1PNkGPcUk5B36sw202HhnK4yed9BQ4ztFSQ4HGqN3TJRIlfLtvVMqhzSwzP3e2A==" saltValue="q1r3Wdo2FVn0b85D6ez90A==" spinCount="100000" sheet="1" objects="1" scenarios="1"/>
  <mergeCells count="1">
    <mergeCell ref="B1:E1"/>
  </mergeCells>
  <dataValidations count="2">
    <dataValidation type="list" allowBlank="1" showInputMessage="1" showErrorMessage="1" sqref="B8:B10" xr:uid="{00000000-0002-0000-0500-000000000000}">
      <formula1>"Ja, Nein"</formula1>
    </dataValidation>
    <dataValidation type="whole" operator="greaterThanOrEqual" allowBlank="1" showInputMessage="1" showErrorMessage="1" error="Numerische Angabe erwartet" sqref="B3:B4" xr:uid="{00000000-0002-0000-0500-000001000000}">
      <formula1>0</formula1>
    </dataValidation>
  </dataValidations>
  <pageMargins left="0.7" right="0.7" top="0.78740157499999996" bottom="0.78740157499999996" header="0.3" footer="0.3"/>
  <pageSetup paperSize="9" orientation="portrait" r:id="rId1"/>
  <ignoredErrors>
    <ignoredError sqref="B4:B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FF0000"/>
    <pageSetUpPr fitToPage="1"/>
  </sheetPr>
  <dimension ref="A1:H56"/>
  <sheetViews>
    <sheetView topLeftCell="A4" zoomScaleNormal="100" workbookViewId="0">
      <selection activeCell="D29" sqref="D29"/>
    </sheetView>
  </sheetViews>
  <sheetFormatPr baseColWidth="10" defaultRowHeight="15" x14ac:dyDescent="0.25"/>
  <cols>
    <col min="1" max="1" width="45.28515625" style="2" customWidth="1"/>
    <col min="2" max="2" width="11.42578125" style="2" customWidth="1"/>
    <col min="8" max="8" width="87.5703125" customWidth="1"/>
  </cols>
  <sheetData>
    <row r="1" spans="1:8" s="118" customFormat="1" ht="26.25" x14ac:dyDescent="0.25">
      <c r="A1" s="62" t="s">
        <v>159</v>
      </c>
      <c r="B1" s="307" t="s">
        <v>233</v>
      </c>
      <c r="C1" s="307"/>
      <c r="D1" s="307"/>
      <c r="E1" s="307"/>
      <c r="F1" s="307"/>
      <c r="G1" s="307"/>
      <c r="H1" s="307"/>
    </row>
    <row r="2" spans="1:8" x14ac:dyDescent="0.25">
      <c r="A2" s="14"/>
    </row>
    <row r="3" spans="1:8" ht="30" x14ac:dyDescent="0.25">
      <c r="A3" s="4" t="s">
        <v>158</v>
      </c>
      <c r="H3" s="90" t="str">
        <f>'-- Lärmaktionsplan --'!$B$138</f>
        <v>Im Lärmaktionsplan sind keine Maßnahmen vorgesehen.</v>
      </c>
    </row>
    <row r="5" spans="1:8" ht="45.75" customHeight="1" x14ac:dyDescent="0.25">
      <c r="B5" s="308" t="s">
        <v>318</v>
      </c>
      <c r="C5" s="308"/>
      <c r="D5" s="308"/>
      <c r="E5" s="309" t="s">
        <v>157</v>
      </c>
      <c r="F5" s="309"/>
      <c r="G5" s="309"/>
    </row>
    <row r="6" spans="1:8" x14ac:dyDescent="0.25">
      <c r="F6" s="14"/>
    </row>
    <row r="7" spans="1:8" x14ac:dyDescent="0.25">
      <c r="A7" s="4" t="s">
        <v>62</v>
      </c>
      <c r="B7" s="4"/>
    </row>
    <row r="8" spans="1:8" x14ac:dyDescent="0.25">
      <c r="A8" s="2" t="s">
        <v>63</v>
      </c>
      <c r="C8" s="122" t="str">
        <f>IF(COUNTIF('-- Lärmaktionsplan --'!$C$106:$D$115,A8)&gt;0,"Ja","Nein")</f>
        <v>Nein</v>
      </c>
      <c r="F8" s="122" t="str">
        <f>IF(COUNTIF('-- Lärmaktionsplan --'!$C$124:$D$135,A8)&gt;0,"Ja","Nein")</f>
        <v>Nein</v>
      </c>
    </row>
    <row r="9" spans="1:8" x14ac:dyDescent="0.25">
      <c r="A9" s="2" t="s">
        <v>64</v>
      </c>
      <c r="C9" s="122" t="str">
        <f>IF(COUNTIF('-- Lärmaktionsplan --'!$C$106:$D$115,A9)&gt;0,"Ja","Nein")</f>
        <v>Nein</v>
      </c>
      <c r="F9" s="122" t="str">
        <f>IF(COUNTIF('-- Lärmaktionsplan --'!$C$124:$D$135,A9)&gt;0,"Ja","Nein")</f>
        <v>Nein</v>
      </c>
    </row>
    <row r="10" spans="1:8" x14ac:dyDescent="0.25">
      <c r="A10" s="2" t="s">
        <v>65</v>
      </c>
      <c r="C10" s="122" t="str">
        <f>IF(COUNTIF('-- Lärmaktionsplan --'!$C$106:$D$115,A10)&gt;0,"Ja","Nein")</f>
        <v>Nein</v>
      </c>
      <c r="F10" s="122" t="str">
        <f>IF(COUNTIF('-- Lärmaktionsplan --'!$C$124:$D$135,A10)&gt;0,"Ja","Nein")</f>
        <v>Nein</v>
      </c>
    </row>
    <row r="11" spans="1:8" x14ac:dyDescent="0.25">
      <c r="A11" s="2" t="s">
        <v>66</v>
      </c>
      <c r="C11" s="122" t="str">
        <f>IF(COUNTIF('-- Lärmaktionsplan --'!$C$106:$D$115,A11)&gt;0,"Ja","Nein")</f>
        <v>Nein</v>
      </c>
      <c r="F11" s="122" t="str">
        <f>IF(COUNTIF('-- Lärmaktionsplan --'!$C$124:$D$135,A11)&gt;0,"Ja","Nein")</f>
        <v>Nein</v>
      </c>
    </row>
    <row r="12" spans="1:8" ht="30" x14ac:dyDescent="0.25">
      <c r="A12" s="2" t="s">
        <v>67</v>
      </c>
      <c r="C12" s="122" t="str">
        <f>IF(COUNTIF('-- Lärmaktionsplan --'!$C$106:$D$115,A12)&gt;0,"Ja","Nein")</f>
        <v>Nein</v>
      </c>
      <c r="F12" s="122" t="str">
        <f>IF(COUNTIF('-- Lärmaktionsplan --'!$C$124:$D$135,A12)&gt;0,"Ja","Nein")</f>
        <v>Nein</v>
      </c>
    </row>
    <row r="13" spans="1:8" x14ac:dyDescent="0.25">
      <c r="A13" s="4" t="s">
        <v>68</v>
      </c>
      <c r="B13" s="4"/>
    </row>
    <row r="14" spans="1:8" x14ac:dyDescent="0.25">
      <c r="A14" s="2" t="s">
        <v>69</v>
      </c>
      <c r="C14" s="122" t="str">
        <f>IF(COUNTIF('-- Lärmaktionsplan --'!$C$106:$D$115,A14)&gt;0,"Ja","Nein")</f>
        <v>Nein</v>
      </c>
      <c r="F14" s="122" t="str">
        <f>IF(COUNTIF('-- Lärmaktionsplan --'!$C$124:$D$135,A14)&gt;0,"Ja","Nein")</f>
        <v>Nein</v>
      </c>
    </row>
    <row r="15" spans="1:8" x14ac:dyDescent="0.25">
      <c r="A15" s="2" t="s">
        <v>70</v>
      </c>
      <c r="C15" s="122" t="str">
        <f>IF(COUNTIF('-- Lärmaktionsplan --'!$C$106:$D$115,A15)&gt;0,"Ja","Nein")</f>
        <v>Nein</v>
      </c>
      <c r="F15" s="122" t="str">
        <f>IF(COUNTIF('-- Lärmaktionsplan --'!$C$124:$D$135,A15)&gt;0,"Ja","Nein")</f>
        <v>Nein</v>
      </c>
    </row>
    <row r="16" spans="1:8" x14ac:dyDescent="0.25">
      <c r="A16" s="4" t="s">
        <v>71</v>
      </c>
      <c r="B16" s="4"/>
    </row>
    <row r="17" spans="1:6" ht="30" x14ac:dyDescent="0.25">
      <c r="A17" s="2" t="s">
        <v>72</v>
      </c>
      <c r="C17" s="122" t="str">
        <f>IF(COUNTIF('-- Lärmaktionsplan --'!$C$106:$D$115,A17)&gt;0,"Ja","Nein")</f>
        <v>Nein</v>
      </c>
      <c r="F17" s="122" t="str">
        <f>IF(COUNTIF('-- Lärmaktionsplan --'!$C$124:$D$135,A17)&gt;0,"Ja","Nein")</f>
        <v>Nein</v>
      </c>
    </row>
    <row r="18" spans="1:6" x14ac:dyDescent="0.25">
      <c r="A18" s="2" t="s">
        <v>73</v>
      </c>
      <c r="C18" s="122" t="str">
        <f>IF(COUNTIF('-- Lärmaktionsplan --'!$C$106:$D$115,A18)&gt;0,"Ja","Nein")</f>
        <v>Nein</v>
      </c>
      <c r="F18" s="122" t="str">
        <f>IF(COUNTIF('-- Lärmaktionsplan --'!$C$124:$D$135,A18)&gt;0,"Ja","Nein")</f>
        <v>Nein</v>
      </c>
    </row>
    <row r="19" spans="1:6" x14ac:dyDescent="0.25">
      <c r="A19" s="2" t="s">
        <v>74</v>
      </c>
      <c r="C19" s="122" t="str">
        <f>IF(COUNTIF('-- Lärmaktionsplan --'!$C$106:$D$115,A19)&gt;0,"Ja","Nein")</f>
        <v>Nein</v>
      </c>
      <c r="F19" s="122" t="str">
        <f>IF(COUNTIF('-- Lärmaktionsplan --'!$C$124:$D$135,A19)&gt;0,"Ja","Nein")</f>
        <v>Nein</v>
      </c>
    </row>
    <row r="20" spans="1:6" x14ac:dyDescent="0.25">
      <c r="A20" s="2" t="s">
        <v>75</v>
      </c>
      <c r="C20" s="122" t="str">
        <f>IF(COUNTIF('-- Lärmaktionsplan --'!$C$106:$D$115,A20)&gt;0,"Ja","Nein")</f>
        <v>Nein</v>
      </c>
      <c r="F20" s="122" t="str">
        <f>IF(COUNTIF('-- Lärmaktionsplan --'!$C$124:$D$135,A20)&gt;0,"Ja","Nein")</f>
        <v>Nein</v>
      </c>
    </row>
    <row r="21" spans="1:6" x14ac:dyDescent="0.25">
      <c r="A21" s="4" t="s">
        <v>76</v>
      </c>
      <c r="B21" s="4"/>
    </row>
    <row r="22" spans="1:6" x14ac:dyDescent="0.25">
      <c r="A22" s="2" t="s">
        <v>156</v>
      </c>
      <c r="B22" s="4"/>
      <c r="C22" s="122" t="str">
        <f>IF(COUNTIF('-- Lärmaktionsplan --'!$C$106:$D$115,A22)&gt;0,"Ja","Nein")</f>
        <v>Nein</v>
      </c>
      <c r="F22" s="122" t="str">
        <f>IF(COUNTIF('-- Lärmaktionsplan --'!$C$124:$D$135,A22)&gt;0,"Ja","Nein")</f>
        <v>Nein</v>
      </c>
    </row>
    <row r="23" spans="1:6" ht="30" x14ac:dyDescent="0.25">
      <c r="A23" s="2" t="s">
        <v>77</v>
      </c>
      <c r="C23" s="122" t="str">
        <f>IF(COUNTIF('-- Lärmaktionsplan --'!$C$106:$D$115,A23)&gt;0,"Ja","Nein")</f>
        <v>Nein</v>
      </c>
      <c r="F23" s="122" t="str">
        <f>IF(COUNTIF('-- Lärmaktionsplan --'!$C$124:$D$135,A23)&gt;0,"Ja","Nein")</f>
        <v>Nein</v>
      </c>
    </row>
    <row r="24" spans="1:6" x14ac:dyDescent="0.25">
      <c r="A24" s="2" t="s">
        <v>78</v>
      </c>
      <c r="C24" s="122" t="str">
        <f>IF(COUNTIF('-- Lärmaktionsplan --'!$C$106:$D$115,A24)&gt;0,"Ja","Nein")</f>
        <v>Nein</v>
      </c>
      <c r="F24" s="122" t="str">
        <f>IF(COUNTIF('-- Lärmaktionsplan --'!$C$124:$D$135,A24)&gt;0,"Ja","Nein")</f>
        <v>Nein</v>
      </c>
    </row>
    <row r="25" spans="1:6" x14ac:dyDescent="0.25">
      <c r="A25" s="2" t="s">
        <v>79</v>
      </c>
      <c r="C25" s="122" t="str">
        <f>IF(COUNTIF('-- Lärmaktionsplan --'!$C$106:$D$115,A25)&gt;0,"Ja","Nein")</f>
        <v>Nein</v>
      </c>
      <c r="F25" s="122" t="str">
        <f>IF(COUNTIF('-- Lärmaktionsplan --'!$C$124:$D$135,A25)&gt;0,"Ja","Nein")</f>
        <v>Nein</v>
      </c>
    </row>
    <row r="26" spans="1:6" x14ac:dyDescent="0.25">
      <c r="A26" s="2" t="s">
        <v>80</v>
      </c>
      <c r="C26" s="122" t="str">
        <f>IF(COUNTIF('-- Lärmaktionsplan --'!$C$106:$D$115,A26)&gt;0,"Ja","Nein")</f>
        <v>Nein</v>
      </c>
      <c r="F26" s="122" t="str">
        <f>IF(COUNTIF('-- Lärmaktionsplan --'!$C$124:$D$135,A26)&gt;0,"Ja","Nein")</f>
        <v>Nein</v>
      </c>
    </row>
    <row r="27" spans="1:6" x14ac:dyDescent="0.25">
      <c r="A27" s="2" t="s">
        <v>81</v>
      </c>
      <c r="C27" s="122" t="str">
        <f>IF(COUNTIF('-- Lärmaktionsplan --'!$C$106:$D$115,A27)&gt;0,"Ja","Nein")</f>
        <v>Nein</v>
      </c>
      <c r="F27" s="122" t="str">
        <f>IF(COUNTIF('-- Lärmaktionsplan --'!$C$124:$D$135,A27)&gt;0,"Ja","Nein")</f>
        <v>Nein</v>
      </c>
    </row>
    <row r="28" spans="1:6" x14ac:dyDescent="0.25">
      <c r="A28" s="2" t="s">
        <v>82</v>
      </c>
      <c r="C28" s="122" t="str">
        <f>IF(COUNTIF('-- Lärmaktionsplan --'!$C$106:$D$115,A28)&gt;0,"Ja","Nein")</f>
        <v>Nein</v>
      </c>
      <c r="F28" s="122" t="str">
        <f>IF(COUNTIF('-- Lärmaktionsplan --'!$C$124:$D$135,A28)&gt;0,"Ja","Nein")</f>
        <v>Nein</v>
      </c>
    </row>
    <row r="29" spans="1:6" x14ac:dyDescent="0.25">
      <c r="A29" s="2" t="s">
        <v>83</v>
      </c>
      <c r="C29" s="122" t="str">
        <f>IF(COUNTIF('-- Lärmaktionsplan --'!$C$106:$D$115,A29)&gt;0,"Ja","Nein")</f>
        <v>Nein</v>
      </c>
      <c r="F29" s="122" t="str">
        <f>IF(COUNTIF('-- Lärmaktionsplan --'!$C$124:$D$135,A29)&gt;0,"Ja","Nein")</f>
        <v>Nein</v>
      </c>
    </row>
    <row r="30" spans="1:6" x14ac:dyDescent="0.25">
      <c r="A30" s="4" t="s">
        <v>85</v>
      </c>
      <c r="B30" s="4"/>
    </row>
    <row r="31" spans="1:6" x14ac:dyDescent="0.25">
      <c r="A31" s="2" t="s">
        <v>86</v>
      </c>
      <c r="C31" s="122" t="str">
        <f>IF(COUNTIF('-- Lärmaktionsplan --'!$C$106:$D$115,A31)&gt;0,"Ja","Nein")</f>
        <v>Nein</v>
      </c>
      <c r="F31" s="122" t="str">
        <f>IF(COUNTIF('-- Lärmaktionsplan --'!$C$124:$D$135,A31)&gt;0,"Ja","Nein")</f>
        <v>Nein</v>
      </c>
    </row>
    <row r="32" spans="1:6" x14ac:dyDescent="0.25">
      <c r="A32" s="2" t="s">
        <v>87</v>
      </c>
      <c r="C32" s="122" t="str">
        <f>IF(COUNTIF('-- Lärmaktionsplan --'!$C$106:$D$115,A32)&gt;0,"Ja","Nein")</f>
        <v>Nein</v>
      </c>
      <c r="F32" s="122" t="str">
        <f>IF(COUNTIF('-- Lärmaktionsplan --'!$C$124:$D$135,A32)&gt;0,"Ja","Nein")</f>
        <v>Nein</v>
      </c>
    </row>
    <row r="33" spans="1:6" x14ac:dyDescent="0.25">
      <c r="A33" s="4" t="s">
        <v>88</v>
      </c>
      <c r="B33" s="4"/>
    </row>
    <row r="34" spans="1:6" x14ac:dyDescent="0.25">
      <c r="A34" s="2" t="s">
        <v>127</v>
      </c>
      <c r="C34" s="122" t="str">
        <f>IF(COUNTIF('-- Lärmaktionsplan --'!$C$106:$D$115,A34)&gt;0,"Ja","Nein")</f>
        <v>Nein</v>
      </c>
      <c r="F34" s="122" t="str">
        <f>IF(COUNTIF('-- Lärmaktionsplan --'!$C$124:$D$135,A34)&gt;0,"Ja","Nein")</f>
        <v>Nein</v>
      </c>
    </row>
    <row r="35" spans="1:6" x14ac:dyDescent="0.25">
      <c r="A35" s="2" t="s">
        <v>90</v>
      </c>
      <c r="C35" s="122" t="str">
        <f>IF(COUNTIF('-- Lärmaktionsplan --'!$C$106:$D$115,A35)&gt;0,"Ja","Nein")</f>
        <v>Nein</v>
      </c>
      <c r="F35" s="122" t="str">
        <f>IF(COUNTIF('-- Lärmaktionsplan --'!$C$124:$D$135,A35)&gt;0,"Ja","Nein")</f>
        <v>Nein</v>
      </c>
    </row>
    <row r="36" spans="1:6" x14ac:dyDescent="0.25">
      <c r="A36" s="4" t="s">
        <v>92</v>
      </c>
      <c r="B36" s="4"/>
    </row>
    <row r="37" spans="1:6" x14ac:dyDescent="0.25">
      <c r="A37" s="2" t="s">
        <v>93</v>
      </c>
      <c r="C37" s="122" t="str">
        <f>IF(COUNTIF('-- Lärmaktionsplan --'!$C$106:$D$115,A37)&gt;0,"Ja","Nein")</f>
        <v>Nein</v>
      </c>
      <c r="F37" s="122" t="str">
        <f>IF(COUNTIF('-- Lärmaktionsplan --'!$C$124:$D$135,A37)&gt;0,"Ja","Nein")</f>
        <v>Nein</v>
      </c>
    </row>
    <row r="38" spans="1:6" x14ac:dyDescent="0.25">
      <c r="A38" s="2" t="s">
        <v>94</v>
      </c>
      <c r="C38" s="122" t="str">
        <f>IF(COUNTIF('-- Lärmaktionsplan --'!$C$106:$D$115,A38)&gt;0,"Ja","Nein")</f>
        <v>Nein</v>
      </c>
      <c r="F38" s="122" t="str">
        <f>IF(COUNTIF('-- Lärmaktionsplan --'!$C$124:$D$135,A38)&gt;0,"Ja","Nein")</f>
        <v>Nein</v>
      </c>
    </row>
    <row r="39" spans="1:6" x14ac:dyDescent="0.25">
      <c r="A39" s="2" t="s">
        <v>155</v>
      </c>
      <c r="C39" s="122" t="str">
        <f>IF(COUNTIF('-- Lärmaktionsplan --'!$C$106:$D$115,A39)&gt;0,"Ja","Nein")</f>
        <v>Nein</v>
      </c>
      <c r="F39" s="122" t="str">
        <f>IF(COUNTIF('-- Lärmaktionsplan --'!$C$124:$D$135,A39)&gt;0,"Ja","Nein")</f>
        <v>Nein</v>
      </c>
    </row>
    <row r="40" spans="1:6" x14ac:dyDescent="0.25">
      <c r="A40" s="4" t="s">
        <v>95</v>
      </c>
      <c r="B40" s="4"/>
    </row>
    <row r="41" spans="1:6" x14ac:dyDescent="0.25">
      <c r="A41" s="2" t="s">
        <v>96</v>
      </c>
      <c r="C41" s="122" t="str">
        <f>IF(COUNTIF('-- Lärmaktionsplan --'!$C$106:$D$115,A41)&gt;0,"Ja","Nein")</f>
        <v>Nein</v>
      </c>
      <c r="F41" s="122" t="str">
        <f>IF(COUNTIF('-- Lärmaktionsplan --'!$C$124:$D$135,A41)&gt;0,"Ja","Nein")</f>
        <v>Nein</v>
      </c>
    </row>
    <row r="42" spans="1:6" x14ac:dyDescent="0.25">
      <c r="A42" s="2" t="s">
        <v>97</v>
      </c>
      <c r="C42" s="122" t="str">
        <f>IF(COUNTIF('-- Lärmaktionsplan --'!$C$106:$D$115,A42)&gt;0,"Ja","Nein")</f>
        <v>Nein</v>
      </c>
      <c r="F42" s="122" t="str">
        <f>IF(COUNTIF('-- Lärmaktionsplan --'!$C$124:$D$135,A42)&gt;0,"Ja","Nein")</f>
        <v>Nein</v>
      </c>
    </row>
    <row r="43" spans="1:6" ht="30" x14ac:dyDescent="0.25">
      <c r="A43" s="2" t="s">
        <v>154</v>
      </c>
      <c r="C43" s="122" t="str">
        <f>IF(COUNTIF('-- Lärmaktionsplan --'!$C$106:$D$115,A43)&gt;0,"Ja","Nein")</f>
        <v>Nein</v>
      </c>
      <c r="F43" s="122" t="str">
        <f>IF(COUNTIF('-- Lärmaktionsplan --'!$C$124:$D$135,A43)&gt;0,"Ja","Nein")</f>
        <v>Nein</v>
      </c>
    </row>
    <row r="44" spans="1:6" x14ac:dyDescent="0.25">
      <c r="A44" s="4" t="s">
        <v>100</v>
      </c>
      <c r="B44" s="4"/>
    </row>
    <row r="45" spans="1:6" x14ac:dyDescent="0.25">
      <c r="A45" s="2" t="s">
        <v>153</v>
      </c>
      <c r="C45" s="122" t="str">
        <f>IF(COUNTIF('-- Lärmaktionsplan --'!$C$106:$D$115,A45)&gt;0,"Ja","Nein")</f>
        <v>Nein</v>
      </c>
      <c r="F45" s="122" t="str">
        <f>IF(COUNTIF('-- Lärmaktionsplan --'!$C$124:$D$135,A45)&gt;0,"Ja","Nein")</f>
        <v>Nein</v>
      </c>
    </row>
    <row r="46" spans="1:6" x14ac:dyDescent="0.25">
      <c r="A46" s="2" t="s">
        <v>103</v>
      </c>
      <c r="C46" s="122" t="str">
        <f>IF(COUNTIF('-- Lärmaktionsplan --'!$C$106:$D$115,A46)&gt;0,"Ja","Nein")</f>
        <v>Nein</v>
      </c>
      <c r="F46" s="122" t="str">
        <f>IF(COUNTIF('-- Lärmaktionsplan --'!$C$124:$D$135,A46)&gt;0,"Ja","Nein")</f>
        <v>Nein</v>
      </c>
    </row>
    <row r="47" spans="1:6" x14ac:dyDescent="0.25">
      <c r="A47" s="4" t="s">
        <v>104</v>
      </c>
      <c r="B47" s="4"/>
    </row>
    <row r="48" spans="1:6" x14ac:dyDescent="0.25">
      <c r="A48" s="2" t="s">
        <v>152</v>
      </c>
      <c r="C48" s="122" t="str">
        <f>IF(COUNTIF('-- Lärmaktionsplan --'!$C$106:$D$115,A48)&gt;0,"Ja","Nein")</f>
        <v>Nein</v>
      </c>
      <c r="F48" s="122" t="str">
        <f>IF(COUNTIF('-- Lärmaktionsplan --'!$C$124:$D$135,A48)&gt;0,"Ja","Nein")</f>
        <v>Nein</v>
      </c>
    </row>
    <row r="49" spans="1:6" x14ac:dyDescent="0.25">
      <c r="A49" s="4" t="s">
        <v>107</v>
      </c>
      <c r="B49" s="4"/>
    </row>
    <row r="50" spans="1:6" x14ac:dyDescent="0.25">
      <c r="A50" s="2" t="s">
        <v>151</v>
      </c>
      <c r="C50" s="122" t="str">
        <f>IF(COUNTIF('-- Lärmaktionsplan --'!$C$106:$D$115,A50)&gt;0,"Ja","Nein")</f>
        <v>Nein</v>
      </c>
      <c r="F50" s="122" t="str">
        <f>IF(COUNTIF('-- Lärmaktionsplan --'!$C$124:$D$135,A50)&gt;0,"Ja","Nein")</f>
        <v>Nein</v>
      </c>
    </row>
    <row r="51" spans="1:6" x14ac:dyDescent="0.25">
      <c r="A51" s="2" t="s">
        <v>109</v>
      </c>
      <c r="C51" s="122" t="str">
        <f>IF(COUNTIF('-- Lärmaktionsplan --'!$C$106:$D$115,A51)&gt;0,"Ja","Nein")</f>
        <v>Nein</v>
      </c>
      <c r="F51" s="122" t="str">
        <f>IF(COUNTIF('-- Lärmaktionsplan --'!$C$124:$D$135,A51)&gt;0,"Ja","Nein")</f>
        <v>Nein</v>
      </c>
    </row>
    <row r="52" spans="1:6" x14ac:dyDescent="0.25">
      <c r="A52" s="4" t="s">
        <v>110</v>
      </c>
      <c r="B52" s="4"/>
    </row>
    <row r="53" spans="1:6" x14ac:dyDescent="0.25">
      <c r="A53" s="2" t="s">
        <v>111</v>
      </c>
      <c r="C53" s="122" t="str">
        <f>IF(COUNTIF('-- Lärmaktionsplan --'!$C$106:$D$115,A53)&gt;0,"Ja","Nein")</f>
        <v>Nein</v>
      </c>
      <c r="F53" s="122" t="str">
        <f>IF(COUNTIF('-- Lärmaktionsplan --'!$C$124:$D$135,A53)&gt;0,"Ja","Nein")</f>
        <v>Nein</v>
      </c>
    </row>
    <row r="54" spans="1:6" x14ac:dyDescent="0.25">
      <c r="A54" s="2" t="s">
        <v>112</v>
      </c>
      <c r="C54" s="122" t="str">
        <f>IF(COUNTIF('-- Lärmaktionsplan --'!$C$106:$D$115,A54)&gt;0,"Ja","Nein")</f>
        <v>Nein</v>
      </c>
      <c r="F54" s="122" t="str">
        <f>IF(COUNTIF('-- Lärmaktionsplan --'!$C$124:$D$135,A54)&gt;0,"Ja","Nein")</f>
        <v>Nein</v>
      </c>
    </row>
    <row r="55" spans="1:6" x14ac:dyDescent="0.25">
      <c r="A55" s="2" t="s">
        <v>113</v>
      </c>
      <c r="C55" s="122" t="str">
        <f>IF(COUNTIF('-- Lärmaktionsplan --'!$C$106:$D$115,A55)&gt;0,"Ja","Nein")</f>
        <v>Nein</v>
      </c>
      <c r="F55" s="122" t="str">
        <f>IF(COUNTIF('-- Lärmaktionsplan --'!$C$124:$D$135,A55)&gt;0,"Ja","Nein")</f>
        <v>Nein</v>
      </c>
    </row>
    <row r="56" spans="1:6" x14ac:dyDescent="0.25">
      <c r="A56" s="2" t="s">
        <v>114</v>
      </c>
      <c r="C56" s="122" t="str">
        <f>IF(COUNTIF('-- Lärmaktionsplan --'!$C$106:$D$115,A56)&gt;0,"Ja","Nein")</f>
        <v>Nein</v>
      </c>
      <c r="F56" s="122" t="str">
        <f>IF(COUNTIF('-- Lärmaktionsplan --'!$C$124:$D$135,A56)&gt;0,"Ja","Nein")</f>
        <v>Nein</v>
      </c>
    </row>
  </sheetData>
  <sheetProtection algorithmName="SHA-512" hashValue="Nvs28/B8NowAS93xHQH5r2SMKKzwz/gP1rviXv/g+d8Gm5WRRYT7hRpX275LQ95+oPXvLvlNbpQaOCGTFog02A==" saltValue="xIPojnarshChBfvwcM/+rA==" spinCount="100000" sheet="1" objects="1" scenarios="1"/>
  <mergeCells count="3">
    <mergeCell ref="B5:D5"/>
    <mergeCell ref="E5:G5"/>
    <mergeCell ref="B1:H1"/>
  </mergeCells>
  <dataValidations count="1">
    <dataValidation type="list" allowBlank="1" showInputMessage="1" showErrorMessage="1" sqref="F8:F56 C14:C15 C17:C20 C8:C12 C22:C29 C31:C56" xr:uid="{00000000-0002-0000-0600-000000000000}">
      <formula1>"Ja, Nein"</formula1>
    </dataValidation>
  </dataValidations>
  <pageMargins left="0.7" right="0.7" top="0.78740157499999996" bottom="0.78740157499999996" header="0.3" footer="0.3"/>
  <pageSetup paperSize="9" scale="92" fitToWidth="0" orientation="portrait" r:id="rId1"/>
  <ignoredErrors>
    <ignoredError sqref="C8:C56 F8:F56 H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tabColor rgb="FFFF0000"/>
  </sheetPr>
  <dimension ref="A1:E19"/>
  <sheetViews>
    <sheetView workbookViewId="0">
      <selection activeCell="D29" sqref="D29"/>
    </sheetView>
  </sheetViews>
  <sheetFormatPr baseColWidth="10" defaultRowHeight="15" x14ac:dyDescent="0.25"/>
  <cols>
    <col min="1" max="1" width="42" customWidth="1"/>
    <col min="2" max="2" width="90.7109375" customWidth="1"/>
  </cols>
  <sheetData>
    <row r="1" spans="1:5" ht="30" x14ac:dyDescent="0.25">
      <c r="A1" s="4" t="s">
        <v>170</v>
      </c>
      <c r="B1" s="307" t="s">
        <v>232</v>
      </c>
      <c r="C1" s="307"/>
      <c r="D1" s="307"/>
      <c r="E1" s="307"/>
    </row>
    <row r="3" spans="1:5" ht="60" x14ac:dyDescent="0.25">
      <c r="A3" s="15" t="s">
        <v>169</v>
      </c>
      <c r="B3" s="112">
        <f>'-- Lärmaktionsplan --'!$H$169</f>
        <v>0</v>
      </c>
    </row>
    <row r="4" spans="1:5" ht="45" x14ac:dyDescent="0.25">
      <c r="A4" s="15" t="s">
        <v>168</v>
      </c>
      <c r="B4" s="15" t="s">
        <v>167</v>
      </c>
    </row>
    <row r="5" spans="1:5" x14ac:dyDescent="0.25">
      <c r="A5" s="7"/>
      <c r="B5" s="15"/>
    </row>
    <row r="6" spans="1:5" ht="30" x14ac:dyDescent="0.25">
      <c r="A6" s="16" t="s">
        <v>166</v>
      </c>
      <c r="B6" s="123" t="str">
        <f>'-- Lärmaktionsplan --'!$F$234</f>
        <v>0</v>
      </c>
      <c r="E6" s="114"/>
    </row>
    <row r="7" spans="1:5" x14ac:dyDescent="0.25">
      <c r="A7" s="7"/>
      <c r="B7" s="15"/>
    </row>
    <row r="8" spans="1:5" ht="45" x14ac:dyDescent="0.25">
      <c r="A8" s="15" t="s">
        <v>165</v>
      </c>
      <c r="B8" s="112" t="str">
        <f>'-- Lärmaktionsplan --'!$H$142</f>
        <v>Nein</v>
      </c>
    </row>
    <row r="9" spans="1:5" ht="45" x14ac:dyDescent="0.25">
      <c r="A9" s="16" t="s">
        <v>164</v>
      </c>
      <c r="B9" s="117">
        <f>'-- Lärmaktionsplan --'!$B$145</f>
        <v>0</v>
      </c>
    </row>
    <row r="10" spans="1:5" x14ac:dyDescent="0.25">
      <c r="A10" s="7"/>
      <c r="B10" s="15"/>
    </row>
    <row r="11" spans="1:5" ht="30" x14ac:dyDescent="0.25">
      <c r="A11" s="16" t="s">
        <v>163</v>
      </c>
      <c r="B11" s="89">
        <f>'-- Lärmaktionsplan --'!F231</f>
        <v>0</v>
      </c>
    </row>
    <row r="12" spans="1:5" x14ac:dyDescent="0.25">
      <c r="A12" s="7"/>
      <c r="B12" s="15"/>
    </row>
    <row r="13" spans="1:5" ht="30" x14ac:dyDescent="0.25">
      <c r="A13" s="15" t="s">
        <v>162</v>
      </c>
      <c r="B13" s="112" t="str">
        <f>'-- Lärmaktionsplan --'!$H$148</f>
        <v>Nein</v>
      </c>
    </row>
    <row r="14" spans="1:5" x14ac:dyDescent="0.25">
      <c r="A14" s="7"/>
      <c r="B14" s="15"/>
    </row>
    <row r="15" spans="1:5" ht="45" x14ac:dyDescent="0.25">
      <c r="A15" s="15" t="s">
        <v>51</v>
      </c>
      <c r="B15" s="112" t="str">
        <f>'-- Lärmaktionsplan --'!$G$259</f>
        <v>Nein</v>
      </c>
    </row>
    <row r="16" spans="1:5" ht="45" x14ac:dyDescent="0.25">
      <c r="A16" s="16" t="s">
        <v>161</v>
      </c>
      <c r="B16" s="123">
        <f>'-- Lärmaktionsplan --'!B263</f>
        <v>0</v>
      </c>
    </row>
    <row r="17" spans="1:2" x14ac:dyDescent="0.25">
      <c r="A17" s="7"/>
      <c r="B17" s="15"/>
    </row>
    <row r="18" spans="1:2" ht="45" x14ac:dyDescent="0.25">
      <c r="A18" s="15" t="s">
        <v>53</v>
      </c>
      <c r="B18" s="112" t="str">
        <f>'-- Lärmaktionsplan --'!$G$267</f>
        <v>Nein</v>
      </c>
    </row>
    <row r="19" spans="1:2" ht="30" x14ac:dyDescent="0.25">
      <c r="A19" s="16" t="s">
        <v>160</v>
      </c>
      <c r="B19" s="117">
        <f>'-- Lärmaktionsplan --'!$G$270</f>
        <v>0</v>
      </c>
    </row>
  </sheetData>
  <sheetProtection algorithmName="SHA-512" hashValue="2Cy6jAxZP9zFgMwFpwTmopbiVr2/BTYaL4w2WB4fGKEoeOLnI4GjwOTiQ370f3TZNdcta4gGMU0DbA2EcpMDPQ==" saltValue="E+/PG4XaSX2+3b4SwyFp0g==" spinCount="100000" sheet="1" objects="1" scenarios="1"/>
  <mergeCells count="1">
    <mergeCell ref="B1:E1"/>
  </mergeCells>
  <dataValidations count="3">
    <dataValidation type="list" allowBlank="1" showInputMessage="1" showErrorMessage="1" sqref="B19" xr:uid="{00000000-0002-0000-0700-000000000000}">
      <formula1>"Berechnung, Messung, Umfrage/Befragung"</formula1>
    </dataValidation>
    <dataValidation type="list" allowBlank="1" showInputMessage="1" showErrorMessage="1" sqref="B8 B13 B15 B18" xr:uid="{00000000-0002-0000-0700-000001000000}">
      <formula1>"Ja,Nein"</formula1>
    </dataValidation>
    <dataValidation type="whole" operator="greaterThanOrEqual" allowBlank="1" showInputMessage="1" showErrorMessage="1" sqref="B3" xr:uid="{00000000-0002-0000-0700-000002000000}">
      <formula1>0</formula1>
    </dataValidation>
  </dataValidations>
  <pageMargins left="0.7" right="0.7" top="0.78740157499999996" bottom="0.78740157499999996" header="0.3" footer="0.3"/>
  <ignoredErrors>
    <ignoredError sqref="B3:B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tabColor rgb="FFFF0000"/>
  </sheetPr>
  <dimension ref="A1:F104"/>
  <sheetViews>
    <sheetView workbookViewId="0">
      <selection activeCell="D29" sqref="D29"/>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s="118" customFormat="1" ht="30" x14ac:dyDescent="0.25">
      <c r="A1" s="61" t="s">
        <v>176</v>
      </c>
      <c r="B1" s="307" t="s">
        <v>234</v>
      </c>
      <c r="C1" s="307"/>
      <c r="D1" s="307"/>
      <c r="E1" s="307"/>
    </row>
    <row r="4" spans="1:6" x14ac:dyDescent="0.25">
      <c r="A4" s="14" t="s">
        <v>175</v>
      </c>
      <c r="B4" s="14" t="s">
        <v>174</v>
      </c>
      <c r="C4" s="21" t="s">
        <v>173</v>
      </c>
      <c r="D4" s="14" t="s">
        <v>172</v>
      </c>
      <c r="E4" s="14" t="s">
        <v>171</v>
      </c>
      <c r="F4" s="14" t="s">
        <v>34</v>
      </c>
    </row>
    <row r="5" spans="1:6" x14ac:dyDescent="0.25">
      <c r="A5" s="122">
        <f>'-- Lärmaktionsplan --'!$B151</f>
        <v>0</v>
      </c>
      <c r="B5" s="7" t="str">
        <f>IF(A5&gt;0,"QA_DE_"&amp;'HVS-Allgemeines'!$C$4&amp;"_"&amp;'HVS-Allgemeines'!$B$5&amp;A5,"")</f>
        <v/>
      </c>
      <c r="C5" s="117">
        <f>'-- Lärmaktionsplan --'!$C151</f>
        <v>0</v>
      </c>
      <c r="D5" s="15" t="str">
        <f>IF(D7&gt;0,"auf dem Land","")</f>
        <v>auf dem Land</v>
      </c>
      <c r="E5" s="112">
        <f>'-- Lärmaktionsplan --'!$E151</f>
        <v>0</v>
      </c>
      <c r="F5" s="112">
        <f>'-- Lärmaktionsplan --'!$H151</f>
        <v>0</v>
      </c>
    </row>
    <row r="6" spans="1:6" x14ac:dyDescent="0.25">
      <c r="A6" s="122">
        <f>'-- Lärmaktionsplan --'!$B152</f>
        <v>0</v>
      </c>
      <c r="B6" s="7" t="str">
        <f>IF(A6&gt;0,"QA_DE_"&amp;'HVS-Allgemeines'!$C$4&amp;"_"&amp;'HVS-Allgemeines'!$B$5&amp;A6,"")</f>
        <v/>
      </c>
      <c r="C6" s="117">
        <f>'-- Lärmaktionsplan --'!$C152</f>
        <v>0</v>
      </c>
      <c r="D6" s="15" t="str">
        <f t="shared" ref="D6:D37" si="0">IF(A6&gt;0,"auf dem Land","")</f>
        <v/>
      </c>
      <c r="E6" s="112">
        <f>'-- Lärmaktionsplan --'!$E152</f>
        <v>0</v>
      </c>
      <c r="F6" s="112">
        <f>'-- Lärmaktionsplan --'!$H152</f>
        <v>0</v>
      </c>
    </row>
    <row r="7" spans="1:6" x14ac:dyDescent="0.25">
      <c r="A7" s="122">
        <f>'-- Lärmaktionsplan --'!$B153</f>
        <v>0</v>
      </c>
      <c r="B7" s="7" t="str">
        <f>IF(A7&gt;0,"QA_DE_"&amp;'HVS-Allgemeines'!$C$4&amp;"_"&amp;'HVS-Allgemeines'!$B$5&amp;A7,"")</f>
        <v/>
      </c>
      <c r="C7" s="117">
        <f>'-- Lärmaktionsplan --'!$C153</f>
        <v>0</v>
      </c>
      <c r="D7" s="15" t="str">
        <f t="shared" si="0"/>
        <v/>
      </c>
      <c r="E7" s="112">
        <f>'-- Lärmaktionsplan --'!$E153</f>
        <v>0</v>
      </c>
      <c r="F7" s="112">
        <f>'-- Lärmaktionsplan --'!$H153</f>
        <v>0</v>
      </c>
    </row>
    <row r="8" spans="1:6" x14ac:dyDescent="0.25">
      <c r="A8" s="122">
        <f>'-- Lärmaktionsplan --'!$B154</f>
        <v>0</v>
      </c>
      <c r="B8" s="7" t="str">
        <f>IF(A8&gt;0,"QA_DE_"&amp;'HVS-Allgemeines'!$C$4&amp;"_"&amp;'HVS-Allgemeines'!$B$5&amp;A8,"")</f>
        <v/>
      </c>
      <c r="C8" s="117">
        <f>'-- Lärmaktionsplan --'!$C154</f>
        <v>0</v>
      </c>
      <c r="D8" s="15" t="str">
        <f t="shared" si="0"/>
        <v/>
      </c>
      <c r="E8" s="112">
        <f>'-- Lärmaktionsplan --'!$E154</f>
        <v>0</v>
      </c>
      <c r="F8" s="112">
        <f>'-- Lärmaktionsplan --'!$H154</f>
        <v>0</v>
      </c>
    </row>
    <row r="9" spans="1:6" x14ac:dyDescent="0.25">
      <c r="A9" s="122">
        <f>'-- Lärmaktionsplan --'!$B155</f>
        <v>0</v>
      </c>
      <c r="B9" s="7" t="str">
        <f>IF(A9&gt;0,"QA_DE_"&amp;'HVS-Allgemeines'!$C$4&amp;"_"&amp;'HVS-Allgemeines'!$B$5&amp;A9,"")</f>
        <v/>
      </c>
      <c r="C9" s="117">
        <f>'-- Lärmaktionsplan --'!$C155</f>
        <v>0</v>
      </c>
      <c r="D9" s="15" t="str">
        <f t="shared" si="0"/>
        <v/>
      </c>
      <c r="E9" s="112">
        <f>'-- Lärmaktionsplan --'!$E155</f>
        <v>0</v>
      </c>
      <c r="F9" s="112">
        <f>'-- Lärmaktionsplan --'!$H155</f>
        <v>0</v>
      </c>
    </row>
    <row r="10" spans="1:6" x14ac:dyDescent="0.25">
      <c r="A10" s="122">
        <f>'-- Lärmaktionsplan --'!$B156</f>
        <v>0</v>
      </c>
      <c r="B10" s="7" t="str">
        <f>IF(A10&gt;0,"QA_DE_"&amp;'HVS-Allgemeines'!$C$4&amp;"_"&amp;'HVS-Allgemeines'!$B$5&amp;A10,"")</f>
        <v/>
      </c>
      <c r="C10" s="117">
        <f>'-- Lärmaktionsplan --'!$C156</f>
        <v>0</v>
      </c>
      <c r="D10" s="15" t="str">
        <f t="shared" si="0"/>
        <v/>
      </c>
      <c r="E10" s="112">
        <f>'-- Lärmaktionsplan --'!$E156</f>
        <v>0</v>
      </c>
      <c r="F10" s="112">
        <f>'-- Lärmaktionsplan --'!$H156</f>
        <v>0</v>
      </c>
    </row>
    <row r="11" spans="1:6" x14ac:dyDescent="0.25">
      <c r="A11" s="122">
        <f>'-- Lärmaktionsplan --'!$B157</f>
        <v>0</v>
      </c>
      <c r="B11" s="7" t="str">
        <f>IF(A11&gt;0,"QA_DE_"&amp;'HVS-Allgemeines'!$C$4&amp;"_"&amp;'HVS-Allgemeines'!$B$5&amp;A11,"")</f>
        <v/>
      </c>
      <c r="C11" s="117">
        <f>'-- Lärmaktionsplan --'!$C157</f>
        <v>0</v>
      </c>
      <c r="D11" s="15" t="str">
        <f t="shared" si="0"/>
        <v/>
      </c>
      <c r="E11" s="112">
        <f>'-- Lärmaktionsplan --'!$E157</f>
        <v>0</v>
      </c>
      <c r="F11" s="112">
        <f>'-- Lärmaktionsplan --'!$H157</f>
        <v>0</v>
      </c>
    </row>
    <row r="12" spans="1:6" x14ac:dyDescent="0.25">
      <c r="A12" s="122">
        <f>'-- Lärmaktionsplan --'!$B158</f>
        <v>0</v>
      </c>
      <c r="B12" s="7" t="str">
        <f>IF(A12&gt;0,"QA_DE_"&amp;'HVS-Allgemeines'!$C$4&amp;"_"&amp;'HVS-Allgemeines'!$B$5&amp;A12,"")</f>
        <v/>
      </c>
      <c r="C12" s="117">
        <f>'-- Lärmaktionsplan --'!$C158</f>
        <v>0</v>
      </c>
      <c r="D12" s="15" t="str">
        <f t="shared" si="0"/>
        <v/>
      </c>
      <c r="E12" s="112">
        <f>'-- Lärmaktionsplan --'!$E158</f>
        <v>0</v>
      </c>
      <c r="F12" s="112">
        <f>'-- Lärmaktionsplan --'!$H158</f>
        <v>0</v>
      </c>
    </row>
    <row r="13" spans="1:6" x14ac:dyDescent="0.25">
      <c r="A13" s="122">
        <f>'-- Lärmaktionsplan --'!$B159</f>
        <v>0</v>
      </c>
      <c r="B13" s="7" t="str">
        <f>IF(A13&gt;0,"QA_DE_"&amp;'HVS-Allgemeines'!$C$4&amp;"_"&amp;'HVS-Allgemeines'!$B$5&amp;A13,"")</f>
        <v/>
      </c>
      <c r="C13" s="117">
        <f>'-- Lärmaktionsplan --'!$C159</f>
        <v>0</v>
      </c>
      <c r="D13" s="15" t="str">
        <f t="shared" si="0"/>
        <v/>
      </c>
      <c r="E13" s="112">
        <f>'-- Lärmaktionsplan --'!$E159</f>
        <v>0</v>
      </c>
      <c r="F13" s="112">
        <f>'-- Lärmaktionsplan --'!$H159</f>
        <v>0</v>
      </c>
    </row>
    <row r="14" spans="1:6" x14ac:dyDescent="0.25">
      <c r="A14" s="122">
        <f>'-- Lärmaktionsplan --'!$B160</f>
        <v>0</v>
      </c>
      <c r="B14" s="7" t="str">
        <f>IF(A14&gt;0,"QA_DE_"&amp;'HVS-Allgemeines'!$C$4&amp;"_"&amp;'HVS-Allgemeines'!$B$5&amp;A14,"")</f>
        <v/>
      </c>
      <c r="C14" s="117">
        <f>'-- Lärmaktionsplan --'!$C160</f>
        <v>0</v>
      </c>
      <c r="D14" s="15" t="str">
        <f t="shared" si="0"/>
        <v/>
      </c>
      <c r="E14" s="112">
        <f>'-- Lärmaktionsplan --'!$E160</f>
        <v>0</v>
      </c>
      <c r="F14" s="112">
        <f>'-- Lärmaktionsplan --'!$H160</f>
        <v>0</v>
      </c>
    </row>
    <row r="15" spans="1:6" x14ac:dyDescent="0.25">
      <c r="A15" s="122">
        <f>'-- Lärmaktionsplan --'!$B161</f>
        <v>0</v>
      </c>
      <c r="B15" s="7" t="str">
        <f>IF(A15&gt;0,"QA_DE_"&amp;'HVS-Allgemeines'!$C$4&amp;"_"&amp;'HVS-Allgemeines'!$B$5&amp;A15,"")</f>
        <v/>
      </c>
      <c r="C15" s="117">
        <f>'-- Lärmaktionsplan --'!$C161</f>
        <v>0</v>
      </c>
      <c r="D15" s="15" t="str">
        <f t="shared" si="0"/>
        <v/>
      </c>
      <c r="E15" s="112">
        <f>'-- Lärmaktionsplan --'!$E161</f>
        <v>0</v>
      </c>
      <c r="F15" s="112">
        <f>'-- Lärmaktionsplan --'!$H161</f>
        <v>0</v>
      </c>
    </row>
    <row r="16" spans="1:6" x14ac:dyDescent="0.25">
      <c r="A16" s="122">
        <f>'-- Lärmaktionsplan --'!$B162</f>
        <v>0</v>
      </c>
      <c r="B16" s="7" t="str">
        <f>IF(A16&gt;0,"QA_DE_"&amp;'HVS-Allgemeines'!$C$4&amp;"_"&amp;'HVS-Allgemeines'!$B$5&amp;A16,"")</f>
        <v/>
      </c>
      <c r="C16" s="117">
        <f>'-- Lärmaktionsplan --'!$C162</f>
        <v>0</v>
      </c>
      <c r="D16" s="15" t="str">
        <f t="shared" si="0"/>
        <v/>
      </c>
      <c r="E16" s="112">
        <f>'-- Lärmaktionsplan --'!$E162</f>
        <v>0</v>
      </c>
      <c r="F16" s="112">
        <f>'-- Lärmaktionsplan --'!$H162</f>
        <v>0</v>
      </c>
    </row>
    <row r="17" spans="1:6" x14ac:dyDescent="0.25">
      <c r="A17" s="122"/>
      <c r="B17" s="7" t="str">
        <f>IF(A17&gt;0,"QA_DE_"&amp;'HVS-Allgemeines'!$C$4&amp;"_"&amp;'HVS-Allgemeines'!$B$5&amp;A17,"")</f>
        <v/>
      </c>
      <c r="C17" s="117"/>
      <c r="D17" s="15" t="str">
        <f t="shared" si="0"/>
        <v/>
      </c>
      <c r="E17" s="112"/>
      <c r="F17" s="112"/>
    </row>
    <row r="18" spans="1:6" x14ac:dyDescent="0.25">
      <c r="A18" s="122"/>
      <c r="B18" s="7" t="str">
        <f>IF(A18&gt;0,"QA_DE_"&amp;'HVS-Allgemeines'!$C$4&amp;"_"&amp;'HVS-Allgemeines'!$B$5&amp;A18,"")</f>
        <v/>
      </c>
      <c r="C18" s="117"/>
      <c r="D18" s="15" t="str">
        <f t="shared" si="0"/>
        <v/>
      </c>
      <c r="E18" s="112"/>
      <c r="F18" s="112"/>
    </row>
    <row r="19" spans="1:6" x14ac:dyDescent="0.25">
      <c r="A19" s="122"/>
      <c r="B19" s="7" t="str">
        <f>IF(A19&gt;0,"QA_DE_"&amp;'HVS-Allgemeines'!$C$4&amp;"_"&amp;'HVS-Allgemeines'!$B$5&amp;A19,"")</f>
        <v/>
      </c>
      <c r="C19" s="117"/>
      <c r="D19" s="15" t="str">
        <f t="shared" si="0"/>
        <v/>
      </c>
      <c r="E19" s="112"/>
      <c r="F19" s="112"/>
    </row>
    <row r="20" spans="1:6" x14ac:dyDescent="0.25">
      <c r="A20" s="122"/>
      <c r="B20" s="7" t="str">
        <f>IF(A20&gt;0,"QA_DE_"&amp;'HVS-Allgemeines'!$C$4&amp;"_"&amp;'HVS-Allgemeines'!$B$5&amp;A20,"")</f>
        <v/>
      </c>
      <c r="C20" s="117"/>
      <c r="D20" s="15" t="str">
        <f t="shared" si="0"/>
        <v/>
      </c>
      <c r="E20" s="112"/>
      <c r="F20" s="112"/>
    </row>
    <row r="21" spans="1:6" x14ac:dyDescent="0.25">
      <c r="A21" s="122"/>
      <c r="B21" s="7" t="str">
        <f>IF(A21&gt;0,"QA_DE_"&amp;'HVS-Allgemeines'!$C$4&amp;"_"&amp;'HVS-Allgemeines'!$B$5&amp;A21,"")</f>
        <v/>
      </c>
      <c r="C21" s="117"/>
      <c r="D21" s="15" t="str">
        <f t="shared" si="0"/>
        <v/>
      </c>
      <c r="E21" s="112"/>
      <c r="F21" s="112"/>
    </row>
    <row r="22" spans="1:6" x14ac:dyDescent="0.25">
      <c r="A22" s="122"/>
      <c r="B22" s="7" t="str">
        <f>IF(A22&gt;0,"QA_DE_"&amp;'HVS-Allgemeines'!$C$4&amp;"_"&amp;'HVS-Allgemeines'!$B$5&amp;A22,"")</f>
        <v/>
      </c>
      <c r="C22" s="117"/>
      <c r="D22" s="15" t="str">
        <f t="shared" si="0"/>
        <v/>
      </c>
      <c r="E22" s="112"/>
      <c r="F22" s="112"/>
    </row>
    <row r="23" spans="1:6" x14ac:dyDescent="0.25">
      <c r="A23" s="122"/>
      <c r="B23" s="7" t="str">
        <f>IF(A23&gt;0,"QA_DE_"&amp;'HVS-Allgemeines'!$C$4&amp;"_"&amp;'HVS-Allgemeines'!$B$5&amp;A23,"")</f>
        <v/>
      </c>
      <c r="C23" s="117"/>
      <c r="D23" s="15" t="str">
        <f t="shared" si="0"/>
        <v/>
      </c>
      <c r="E23" s="112"/>
      <c r="F23" s="112"/>
    </row>
    <row r="24" spans="1:6" x14ac:dyDescent="0.25">
      <c r="A24" s="122"/>
      <c r="B24" s="7" t="str">
        <f>IF(A24&gt;0,"QA_DE_"&amp;'HVS-Allgemeines'!$C$4&amp;"_"&amp;'HVS-Allgemeines'!$B$5&amp;A24,"")</f>
        <v/>
      </c>
      <c r="C24" s="117"/>
      <c r="D24" s="15" t="str">
        <f t="shared" si="0"/>
        <v/>
      </c>
      <c r="E24" s="112"/>
      <c r="F24" s="112"/>
    </row>
    <row r="25" spans="1:6" x14ac:dyDescent="0.25">
      <c r="A25" s="122"/>
      <c r="B25" s="7" t="str">
        <f>IF(A25&gt;0,"QA_DE_"&amp;'HVS-Allgemeines'!$C$4&amp;"_"&amp;'HVS-Allgemeines'!$B$5&amp;A25,"")</f>
        <v/>
      </c>
      <c r="C25" s="117"/>
      <c r="D25" s="15" t="str">
        <f t="shared" si="0"/>
        <v/>
      </c>
      <c r="E25" s="112"/>
      <c r="F25" s="112"/>
    </row>
    <row r="26" spans="1:6" x14ac:dyDescent="0.25">
      <c r="A26" s="122"/>
      <c r="B26" s="7" t="str">
        <f>IF(A26&gt;0,"QA_DE_"&amp;'HVS-Allgemeines'!$C$4&amp;"_"&amp;'HVS-Allgemeines'!$B$5&amp;A26,"")</f>
        <v/>
      </c>
      <c r="C26" s="117"/>
      <c r="D26" s="15" t="str">
        <f t="shared" si="0"/>
        <v/>
      </c>
      <c r="E26" s="112"/>
      <c r="F26" s="112"/>
    </row>
    <row r="27" spans="1:6" x14ac:dyDescent="0.25">
      <c r="A27" s="122"/>
      <c r="B27" s="7" t="str">
        <f>IF(A27&gt;0,"QA_DE_"&amp;'HVS-Allgemeines'!$C$4&amp;"_"&amp;'HVS-Allgemeines'!$B$5&amp;A27,"")</f>
        <v/>
      </c>
      <c r="C27" s="117"/>
      <c r="D27" s="15" t="str">
        <f t="shared" si="0"/>
        <v/>
      </c>
      <c r="E27" s="112"/>
      <c r="F27" s="112"/>
    </row>
    <row r="28" spans="1:6" x14ac:dyDescent="0.25">
      <c r="A28" s="122"/>
      <c r="B28" s="7" t="str">
        <f>IF(A28&gt;0,"QA_DE_"&amp;'HVS-Allgemeines'!$C$4&amp;"_"&amp;'HVS-Allgemeines'!$B$5&amp;A28,"")</f>
        <v/>
      </c>
      <c r="C28" s="117"/>
      <c r="D28" s="15" t="str">
        <f t="shared" si="0"/>
        <v/>
      </c>
      <c r="E28" s="112"/>
      <c r="F28" s="112"/>
    </row>
    <row r="29" spans="1:6" x14ac:dyDescent="0.25">
      <c r="A29" s="122"/>
      <c r="B29" s="7" t="str">
        <f>IF(A29&gt;0,"QA_DE_"&amp;'HVS-Allgemeines'!$C$4&amp;"_"&amp;'HVS-Allgemeines'!$B$5&amp;A29,"")</f>
        <v/>
      </c>
      <c r="C29" s="117"/>
      <c r="D29" s="15" t="str">
        <f t="shared" si="0"/>
        <v/>
      </c>
      <c r="E29" s="112"/>
      <c r="F29" s="112"/>
    </row>
    <row r="30" spans="1:6" x14ac:dyDescent="0.25">
      <c r="A30" s="122"/>
      <c r="B30" s="7" t="str">
        <f>IF(A30&gt;0,"QA_DE_"&amp;'HVS-Allgemeines'!$C$4&amp;"_"&amp;'HVS-Allgemeines'!$B$5&amp;A30,"")</f>
        <v/>
      </c>
      <c r="C30" s="117"/>
      <c r="D30" s="15" t="str">
        <f t="shared" si="0"/>
        <v/>
      </c>
      <c r="E30" s="112"/>
      <c r="F30" s="112"/>
    </row>
    <row r="31" spans="1:6" x14ac:dyDescent="0.25">
      <c r="A31" s="122"/>
      <c r="B31" s="7" t="str">
        <f>IF(A31&gt;0,"QA_DE_"&amp;'HVS-Allgemeines'!$C$4&amp;"_"&amp;'HVS-Allgemeines'!$B$5&amp;A31,"")</f>
        <v/>
      </c>
      <c r="C31" s="117"/>
      <c r="D31" s="15" t="str">
        <f t="shared" si="0"/>
        <v/>
      </c>
      <c r="E31" s="112"/>
      <c r="F31" s="112"/>
    </row>
    <row r="32" spans="1:6" x14ac:dyDescent="0.25">
      <c r="A32" s="122"/>
      <c r="B32" s="7" t="str">
        <f>IF(A32&gt;0,"QA_DE_"&amp;'HVS-Allgemeines'!$C$4&amp;"_"&amp;'HVS-Allgemeines'!$B$5&amp;A32,"")</f>
        <v/>
      </c>
      <c r="C32" s="117"/>
      <c r="D32" s="15" t="str">
        <f t="shared" si="0"/>
        <v/>
      </c>
      <c r="E32" s="112"/>
      <c r="F32" s="112"/>
    </row>
    <row r="33" spans="1:6" x14ac:dyDescent="0.25">
      <c r="A33" s="122"/>
      <c r="B33" s="7" t="str">
        <f>IF(A33&gt;0,"QA_DE_"&amp;'HVS-Allgemeines'!$C$4&amp;"_"&amp;'HVS-Allgemeines'!$B$5&amp;A33,"")</f>
        <v/>
      </c>
      <c r="C33" s="117"/>
      <c r="D33" s="15" t="str">
        <f t="shared" si="0"/>
        <v/>
      </c>
      <c r="E33" s="112"/>
      <c r="F33" s="112"/>
    </row>
    <row r="34" spans="1:6" x14ac:dyDescent="0.25">
      <c r="A34" s="122"/>
      <c r="B34" s="7" t="str">
        <f>IF(A34&gt;0,"QA_DE_"&amp;'HVS-Allgemeines'!$C$4&amp;"_"&amp;'HVS-Allgemeines'!$B$5&amp;A34,"")</f>
        <v/>
      </c>
      <c r="C34" s="117"/>
      <c r="D34" s="15" t="str">
        <f t="shared" si="0"/>
        <v/>
      </c>
      <c r="E34" s="112"/>
      <c r="F34" s="112"/>
    </row>
    <row r="35" spans="1:6" x14ac:dyDescent="0.25">
      <c r="A35" s="122"/>
      <c r="B35" s="7" t="str">
        <f>IF(A35&gt;0,"QA_DE_"&amp;'HVS-Allgemeines'!$C$4&amp;"_"&amp;'HVS-Allgemeines'!$B$5&amp;A35,"")</f>
        <v/>
      </c>
      <c r="C35" s="117"/>
      <c r="D35" s="15" t="str">
        <f t="shared" si="0"/>
        <v/>
      </c>
      <c r="E35" s="112"/>
      <c r="F35" s="112"/>
    </row>
    <row r="36" spans="1:6" x14ac:dyDescent="0.25">
      <c r="A36" s="122"/>
      <c r="B36" s="7" t="str">
        <f>IF(A36&gt;0,"QA_DE_"&amp;'HVS-Allgemeines'!$C$4&amp;"_"&amp;'HVS-Allgemeines'!$B$5&amp;A36,"")</f>
        <v/>
      </c>
      <c r="C36" s="117"/>
      <c r="D36" s="15" t="str">
        <f t="shared" si="0"/>
        <v/>
      </c>
      <c r="E36" s="112"/>
      <c r="F36" s="112"/>
    </row>
    <row r="37" spans="1:6" x14ac:dyDescent="0.25">
      <c r="A37" s="122"/>
      <c r="B37" s="7" t="str">
        <f>IF(A37&gt;0,"QA_DE_"&amp;'HVS-Allgemeines'!$C$4&amp;"_"&amp;'HVS-Allgemeines'!$B$5&amp;A37,"")</f>
        <v/>
      </c>
      <c r="C37" s="117"/>
      <c r="D37" s="15" t="str">
        <f t="shared" si="0"/>
        <v/>
      </c>
      <c r="E37" s="112"/>
      <c r="F37" s="112"/>
    </row>
    <row r="38" spans="1:6" x14ac:dyDescent="0.25">
      <c r="A38" s="122"/>
      <c r="B38" s="7" t="str">
        <f>IF(A38&gt;0,"QA_DE_"&amp;'HVS-Allgemeines'!$C$4&amp;"_"&amp;'HVS-Allgemeines'!$B$5&amp;A38,"")</f>
        <v/>
      </c>
      <c r="C38" s="117"/>
      <c r="D38" s="15" t="str">
        <f t="shared" ref="D38:D69" si="1">IF(A38&gt;0,"auf dem Land","")</f>
        <v/>
      </c>
      <c r="E38" s="112"/>
      <c r="F38" s="112"/>
    </row>
    <row r="39" spans="1:6" x14ac:dyDescent="0.25">
      <c r="A39" s="122"/>
      <c r="B39" s="7" t="str">
        <f>IF(A39&gt;0,"QA_DE_"&amp;'HVS-Allgemeines'!$C$4&amp;"_"&amp;'HVS-Allgemeines'!$B$5&amp;A39,"")</f>
        <v/>
      </c>
      <c r="C39" s="117"/>
      <c r="D39" s="15" t="str">
        <f t="shared" si="1"/>
        <v/>
      </c>
      <c r="E39" s="112"/>
      <c r="F39" s="112"/>
    </row>
    <row r="40" spans="1:6" x14ac:dyDescent="0.25">
      <c r="A40" s="122"/>
      <c r="B40" s="7" t="str">
        <f>IF(A40&gt;0,"QA_DE_"&amp;'HVS-Allgemeines'!$C$4&amp;"_"&amp;'HVS-Allgemeines'!$B$5&amp;A40,"")</f>
        <v/>
      </c>
      <c r="C40" s="117"/>
      <c r="D40" s="15" t="str">
        <f t="shared" si="1"/>
        <v/>
      </c>
      <c r="E40" s="112"/>
      <c r="F40" s="112"/>
    </row>
    <row r="41" spans="1:6" x14ac:dyDescent="0.25">
      <c r="A41" s="122"/>
      <c r="B41" s="7" t="str">
        <f>IF(A41&gt;0,"QA_DE_"&amp;'HVS-Allgemeines'!$C$4&amp;"_"&amp;'HVS-Allgemeines'!$B$5&amp;A41,"")</f>
        <v/>
      </c>
      <c r="C41" s="117"/>
      <c r="D41" s="15" t="str">
        <f t="shared" si="1"/>
        <v/>
      </c>
      <c r="E41" s="112"/>
      <c r="F41" s="112"/>
    </row>
    <row r="42" spans="1:6" x14ac:dyDescent="0.25">
      <c r="A42" s="122"/>
      <c r="B42" s="7" t="str">
        <f>IF(A42&gt;0,"QA_DE_"&amp;'HVS-Allgemeines'!$C$4&amp;"_"&amp;'HVS-Allgemeines'!$B$5&amp;A42,"")</f>
        <v/>
      </c>
      <c r="C42" s="117"/>
      <c r="D42" s="15" t="str">
        <f t="shared" si="1"/>
        <v/>
      </c>
      <c r="E42" s="112"/>
      <c r="F42" s="112"/>
    </row>
    <row r="43" spans="1:6" x14ac:dyDescent="0.25">
      <c r="A43" s="122"/>
      <c r="B43" s="7" t="str">
        <f>IF(A43&gt;0,"QA_DE_"&amp;'HVS-Allgemeines'!$C$4&amp;"_"&amp;'HVS-Allgemeines'!$B$5&amp;A43,"")</f>
        <v/>
      </c>
      <c r="C43" s="117"/>
      <c r="D43" s="15" t="str">
        <f t="shared" si="1"/>
        <v/>
      </c>
      <c r="E43" s="112"/>
      <c r="F43" s="112"/>
    </row>
    <row r="44" spans="1:6" x14ac:dyDescent="0.25">
      <c r="A44" s="122"/>
      <c r="B44" s="7" t="str">
        <f>IF(A44&gt;0,"QA_DE_"&amp;'HVS-Allgemeines'!$C$4&amp;"_"&amp;'HVS-Allgemeines'!$B$5&amp;A44,"")</f>
        <v/>
      </c>
      <c r="C44" s="117"/>
      <c r="D44" s="15" t="str">
        <f t="shared" si="1"/>
        <v/>
      </c>
      <c r="E44" s="112"/>
      <c r="F44" s="112"/>
    </row>
    <row r="45" spans="1:6" x14ac:dyDescent="0.25">
      <c r="A45" s="122"/>
      <c r="B45" s="7" t="str">
        <f>IF(A45&gt;0,"QA_DE_"&amp;'HVS-Allgemeines'!$C$4&amp;"_"&amp;'HVS-Allgemeines'!$B$5&amp;A45,"")</f>
        <v/>
      </c>
      <c r="C45" s="117"/>
      <c r="D45" s="15" t="str">
        <f t="shared" si="1"/>
        <v/>
      </c>
      <c r="E45" s="112"/>
      <c r="F45" s="112"/>
    </row>
    <row r="46" spans="1:6" x14ac:dyDescent="0.25">
      <c r="A46" s="122"/>
      <c r="B46" s="7" t="str">
        <f>IF(A46&gt;0,"QA_DE_"&amp;'HVS-Allgemeines'!$C$4&amp;"_"&amp;'HVS-Allgemeines'!$B$5&amp;A46,"")</f>
        <v/>
      </c>
      <c r="C46" s="117"/>
      <c r="D46" s="15" t="str">
        <f t="shared" si="1"/>
        <v/>
      </c>
      <c r="E46" s="112"/>
      <c r="F46" s="112"/>
    </row>
    <row r="47" spans="1:6" x14ac:dyDescent="0.25">
      <c r="A47" s="122"/>
      <c r="B47" s="7" t="str">
        <f>IF(A47&gt;0,"QA_DE_"&amp;'HVS-Allgemeines'!$C$4&amp;"_"&amp;'HVS-Allgemeines'!$B$5&amp;A47,"")</f>
        <v/>
      </c>
      <c r="C47" s="117"/>
      <c r="D47" s="15" t="str">
        <f t="shared" si="1"/>
        <v/>
      </c>
      <c r="E47" s="112"/>
      <c r="F47" s="112"/>
    </row>
    <row r="48" spans="1:6" x14ac:dyDescent="0.25">
      <c r="A48" s="122"/>
      <c r="B48" s="7" t="str">
        <f>IF(A48&gt;0,"QA_DE_"&amp;'HVS-Allgemeines'!$C$4&amp;"_"&amp;'HVS-Allgemeines'!$B$5&amp;A48,"")</f>
        <v/>
      </c>
      <c r="C48" s="117"/>
      <c r="D48" s="15" t="str">
        <f t="shared" si="1"/>
        <v/>
      </c>
      <c r="E48" s="112"/>
      <c r="F48" s="112"/>
    </row>
    <row r="49" spans="1:6" x14ac:dyDescent="0.25">
      <c r="A49" s="122"/>
      <c r="B49" s="7" t="str">
        <f>IF(A49&gt;0,"QA_DE_"&amp;'HVS-Allgemeines'!$C$4&amp;"_"&amp;'HVS-Allgemeines'!$B$5&amp;A49,"")</f>
        <v/>
      </c>
      <c r="C49" s="117"/>
      <c r="D49" s="15" t="str">
        <f t="shared" si="1"/>
        <v/>
      </c>
      <c r="E49" s="112"/>
      <c r="F49" s="112"/>
    </row>
    <row r="50" spans="1:6" x14ac:dyDescent="0.25">
      <c r="A50" s="122"/>
      <c r="B50" s="7" t="str">
        <f>IF(A50&gt;0,"QA_DE_"&amp;'HVS-Allgemeines'!$C$4&amp;"_"&amp;'HVS-Allgemeines'!$B$5&amp;A50,"")</f>
        <v/>
      </c>
      <c r="C50" s="117"/>
      <c r="D50" s="15" t="str">
        <f t="shared" si="1"/>
        <v/>
      </c>
      <c r="E50" s="112"/>
      <c r="F50" s="112"/>
    </row>
    <row r="51" spans="1:6" x14ac:dyDescent="0.25">
      <c r="A51" s="122"/>
      <c r="B51" s="7" t="str">
        <f>IF(A51&gt;0,"QA_DE_"&amp;'HVS-Allgemeines'!$C$4&amp;"_"&amp;'HVS-Allgemeines'!$B$5&amp;A51,"")</f>
        <v/>
      </c>
      <c r="C51" s="117"/>
      <c r="D51" s="15" t="str">
        <f t="shared" si="1"/>
        <v/>
      </c>
      <c r="E51" s="112"/>
      <c r="F51" s="112"/>
    </row>
    <row r="52" spans="1:6" x14ac:dyDescent="0.25">
      <c r="A52" s="122"/>
      <c r="B52" s="7" t="str">
        <f>IF(A52&gt;0,"QA_DE_"&amp;'HVS-Allgemeines'!$C$4&amp;"_"&amp;'HVS-Allgemeines'!$B$5&amp;A52,"")</f>
        <v/>
      </c>
      <c r="C52" s="117"/>
      <c r="D52" s="15" t="str">
        <f t="shared" si="1"/>
        <v/>
      </c>
      <c r="E52" s="112"/>
      <c r="F52" s="112"/>
    </row>
    <row r="53" spans="1:6" x14ac:dyDescent="0.25">
      <c r="A53" s="122"/>
      <c r="B53" s="7" t="str">
        <f>IF(A53&gt;0,"QA_DE_"&amp;'HVS-Allgemeines'!$C$4&amp;"_"&amp;'HVS-Allgemeines'!$B$5&amp;A53,"")</f>
        <v/>
      </c>
      <c r="C53" s="117"/>
      <c r="D53" s="15" t="str">
        <f t="shared" si="1"/>
        <v/>
      </c>
      <c r="E53" s="112"/>
      <c r="F53" s="112"/>
    </row>
    <row r="54" spans="1:6" x14ac:dyDescent="0.25">
      <c r="A54" s="122"/>
      <c r="B54" s="7" t="str">
        <f>IF(A54&gt;0,"QA_DE_"&amp;'HVS-Allgemeines'!$C$4&amp;"_"&amp;'HVS-Allgemeines'!$B$5&amp;A54,"")</f>
        <v/>
      </c>
      <c r="C54" s="117"/>
      <c r="D54" s="15" t="str">
        <f t="shared" si="1"/>
        <v/>
      </c>
      <c r="E54" s="112"/>
      <c r="F54" s="112"/>
    </row>
    <row r="55" spans="1:6" x14ac:dyDescent="0.25">
      <c r="A55" s="122"/>
      <c r="B55" s="7" t="str">
        <f>IF(A55&gt;0,"QA_DE_"&amp;'HVS-Allgemeines'!$C$4&amp;"_"&amp;'HVS-Allgemeines'!$B$5&amp;A55,"")</f>
        <v/>
      </c>
      <c r="C55" s="117"/>
      <c r="D55" s="15" t="str">
        <f t="shared" si="1"/>
        <v/>
      </c>
      <c r="E55" s="112"/>
      <c r="F55" s="112"/>
    </row>
    <row r="56" spans="1:6" x14ac:dyDescent="0.25">
      <c r="A56" s="122"/>
      <c r="B56" s="7" t="str">
        <f>IF(A56&gt;0,"QA_DE_"&amp;'HVS-Allgemeines'!$C$4&amp;"_"&amp;'HVS-Allgemeines'!$B$5&amp;A56,"")</f>
        <v/>
      </c>
      <c r="C56" s="117"/>
      <c r="D56" s="15" t="str">
        <f t="shared" si="1"/>
        <v/>
      </c>
      <c r="E56" s="112"/>
      <c r="F56" s="112"/>
    </row>
    <row r="57" spans="1:6" x14ac:dyDescent="0.25">
      <c r="A57" s="122"/>
      <c r="B57" s="7" t="str">
        <f>IF(A57&gt;0,"QA_DE_"&amp;'HVS-Allgemeines'!$C$4&amp;"_"&amp;'HVS-Allgemeines'!$B$5&amp;A57,"")</f>
        <v/>
      </c>
      <c r="C57" s="117"/>
      <c r="D57" s="15" t="str">
        <f t="shared" si="1"/>
        <v/>
      </c>
      <c r="E57" s="112"/>
      <c r="F57" s="112"/>
    </row>
    <row r="58" spans="1:6" x14ac:dyDescent="0.25">
      <c r="A58" s="122"/>
      <c r="B58" s="7" t="str">
        <f>IF(A58&gt;0,"QA_DE_"&amp;'HVS-Allgemeines'!$C$4&amp;"_"&amp;'HVS-Allgemeines'!$B$5&amp;A58,"")</f>
        <v/>
      </c>
      <c r="C58" s="117"/>
      <c r="D58" s="15" t="str">
        <f t="shared" si="1"/>
        <v/>
      </c>
      <c r="E58" s="112"/>
      <c r="F58" s="112"/>
    </row>
    <row r="59" spans="1:6" x14ac:dyDescent="0.25">
      <c r="A59" s="122"/>
      <c r="B59" s="7" t="str">
        <f>IF(A59&gt;0,"QA_DE_"&amp;'HVS-Allgemeines'!$C$4&amp;"_"&amp;'HVS-Allgemeines'!$B$5&amp;A59,"")</f>
        <v/>
      </c>
      <c r="C59" s="117"/>
      <c r="D59" s="15" t="str">
        <f t="shared" si="1"/>
        <v/>
      </c>
      <c r="E59" s="112"/>
      <c r="F59" s="112"/>
    </row>
    <row r="60" spans="1:6" x14ac:dyDescent="0.25">
      <c r="A60" s="122"/>
      <c r="B60" s="7" t="str">
        <f>IF(A60&gt;0,"QA_DE_"&amp;'HVS-Allgemeines'!$C$4&amp;"_"&amp;'HVS-Allgemeines'!$B$5&amp;A60,"")</f>
        <v/>
      </c>
      <c r="C60" s="117"/>
      <c r="D60" s="15" t="str">
        <f t="shared" si="1"/>
        <v/>
      </c>
      <c r="E60" s="112"/>
      <c r="F60" s="112"/>
    </row>
    <row r="61" spans="1:6" x14ac:dyDescent="0.25">
      <c r="A61" s="122"/>
      <c r="B61" s="7" t="str">
        <f>IF(A61&gt;0,"QA_DE_"&amp;'HVS-Allgemeines'!$C$4&amp;"_"&amp;'HVS-Allgemeines'!$B$5&amp;A61,"")</f>
        <v/>
      </c>
      <c r="C61" s="117"/>
      <c r="D61" s="15" t="str">
        <f t="shared" si="1"/>
        <v/>
      </c>
      <c r="E61" s="112"/>
      <c r="F61" s="112"/>
    </row>
    <row r="62" spans="1:6" x14ac:dyDescent="0.25">
      <c r="A62" s="122"/>
      <c r="B62" s="7" t="str">
        <f>IF(A62&gt;0,"QA_DE_"&amp;'HVS-Allgemeines'!$C$4&amp;"_"&amp;'HVS-Allgemeines'!$B$5&amp;A62,"")</f>
        <v/>
      </c>
      <c r="C62" s="117"/>
      <c r="D62" s="15" t="str">
        <f t="shared" si="1"/>
        <v/>
      </c>
      <c r="E62" s="112"/>
      <c r="F62" s="112"/>
    </row>
    <row r="63" spans="1:6" x14ac:dyDescent="0.25">
      <c r="A63" s="122"/>
      <c r="B63" s="7" t="str">
        <f>IF(A63&gt;0,"QA_DE_"&amp;'HVS-Allgemeines'!$C$4&amp;"_"&amp;'HVS-Allgemeines'!$B$5&amp;A63,"")</f>
        <v/>
      </c>
      <c r="C63" s="117"/>
      <c r="D63" s="15" t="str">
        <f t="shared" si="1"/>
        <v/>
      </c>
      <c r="E63" s="112"/>
      <c r="F63" s="112"/>
    </row>
    <row r="64" spans="1:6" x14ac:dyDescent="0.25">
      <c r="A64" s="122"/>
      <c r="B64" s="7" t="str">
        <f>IF(A64&gt;0,"QA_DE_"&amp;'HVS-Allgemeines'!$C$4&amp;"_"&amp;'HVS-Allgemeines'!$B$5&amp;A64,"")</f>
        <v/>
      </c>
      <c r="C64" s="117"/>
      <c r="D64" s="15" t="str">
        <f t="shared" si="1"/>
        <v/>
      </c>
      <c r="E64" s="112"/>
      <c r="F64" s="112"/>
    </row>
    <row r="65" spans="1:6" x14ac:dyDescent="0.25">
      <c r="A65" s="122"/>
      <c r="B65" s="7" t="str">
        <f>IF(A65&gt;0,"QA_DE_"&amp;'HVS-Allgemeines'!$C$4&amp;"_"&amp;'HVS-Allgemeines'!$B$5&amp;A65,"")</f>
        <v/>
      </c>
      <c r="C65" s="117"/>
      <c r="D65" s="15" t="str">
        <f t="shared" si="1"/>
        <v/>
      </c>
      <c r="E65" s="112"/>
      <c r="F65" s="112"/>
    </row>
    <row r="66" spans="1:6" x14ac:dyDescent="0.25">
      <c r="A66" s="122"/>
      <c r="B66" s="7" t="str">
        <f>IF(A66&gt;0,"QA_DE_"&amp;'HVS-Allgemeines'!$C$4&amp;"_"&amp;'HVS-Allgemeines'!$B$5&amp;A66,"")</f>
        <v/>
      </c>
      <c r="C66" s="117"/>
      <c r="D66" s="15" t="str">
        <f t="shared" si="1"/>
        <v/>
      </c>
      <c r="E66" s="112"/>
      <c r="F66" s="112"/>
    </row>
    <row r="67" spans="1:6" x14ac:dyDescent="0.25">
      <c r="A67" s="122"/>
      <c r="B67" s="7" t="str">
        <f>IF(A67&gt;0,"QA_DE_"&amp;'HVS-Allgemeines'!$C$4&amp;"_"&amp;'HVS-Allgemeines'!$B$5&amp;A67,"")</f>
        <v/>
      </c>
      <c r="C67" s="117"/>
      <c r="D67" s="15" t="str">
        <f t="shared" si="1"/>
        <v/>
      </c>
      <c r="E67" s="112"/>
      <c r="F67" s="112"/>
    </row>
    <row r="68" spans="1:6" x14ac:dyDescent="0.25">
      <c r="A68" s="122"/>
      <c r="B68" s="7" t="str">
        <f>IF(A68&gt;0,"QA_DE_"&amp;'HVS-Allgemeines'!$C$4&amp;"_"&amp;'HVS-Allgemeines'!$B$5&amp;A68,"")</f>
        <v/>
      </c>
      <c r="C68" s="117"/>
      <c r="D68" s="15" t="str">
        <f t="shared" si="1"/>
        <v/>
      </c>
      <c r="E68" s="112"/>
      <c r="F68" s="112"/>
    </row>
    <row r="69" spans="1:6" x14ac:dyDescent="0.25">
      <c r="A69" s="122"/>
      <c r="B69" s="7" t="str">
        <f>IF(A69&gt;0,"QA_DE_"&amp;'HVS-Allgemeines'!$C$4&amp;"_"&amp;'HVS-Allgemeines'!$B$5&amp;A69,"")</f>
        <v/>
      </c>
      <c r="C69" s="117"/>
      <c r="D69" s="15" t="str">
        <f t="shared" si="1"/>
        <v/>
      </c>
      <c r="E69" s="112"/>
      <c r="F69" s="112"/>
    </row>
    <row r="70" spans="1:6" x14ac:dyDescent="0.25">
      <c r="A70" s="122"/>
      <c r="B70" s="7" t="str">
        <f>IF(A70&gt;0,"QA_DE_"&amp;'HVS-Allgemeines'!$C$4&amp;"_"&amp;'HVS-Allgemeines'!$B$5&amp;A70,"")</f>
        <v/>
      </c>
      <c r="C70" s="117"/>
      <c r="D70" s="15" t="str">
        <f t="shared" ref="D70:D104" si="2">IF(A70&gt;0,"auf dem Land","")</f>
        <v/>
      </c>
      <c r="E70" s="112"/>
      <c r="F70" s="112"/>
    </row>
    <row r="71" spans="1:6" x14ac:dyDescent="0.25">
      <c r="A71" s="122"/>
      <c r="B71" s="7" t="str">
        <f>IF(A71&gt;0,"QA_DE_"&amp;'HVS-Allgemeines'!$C$4&amp;"_"&amp;'HVS-Allgemeines'!$B$5&amp;A71,"")</f>
        <v/>
      </c>
      <c r="C71" s="117"/>
      <c r="D71" s="15" t="str">
        <f t="shared" si="2"/>
        <v/>
      </c>
      <c r="E71" s="112"/>
      <c r="F71" s="112"/>
    </row>
    <row r="72" spans="1:6" x14ac:dyDescent="0.25">
      <c r="A72" s="122"/>
      <c r="B72" s="7" t="str">
        <f>IF(A72&gt;0,"QA_DE_"&amp;'HVS-Allgemeines'!$C$4&amp;"_"&amp;'HVS-Allgemeines'!$B$5&amp;A72,"")</f>
        <v/>
      </c>
      <c r="C72" s="117"/>
      <c r="D72" s="15" t="str">
        <f t="shared" si="2"/>
        <v/>
      </c>
      <c r="E72" s="112"/>
      <c r="F72" s="112"/>
    </row>
    <row r="73" spans="1:6" x14ac:dyDescent="0.25">
      <c r="A73" s="122"/>
      <c r="B73" s="7" t="str">
        <f>IF(A73&gt;0,"QA_DE_"&amp;'HVS-Allgemeines'!$C$4&amp;"_"&amp;'HVS-Allgemeines'!$B$5&amp;A73,"")</f>
        <v/>
      </c>
      <c r="C73" s="117"/>
      <c r="D73" s="15" t="str">
        <f t="shared" si="2"/>
        <v/>
      </c>
      <c r="E73" s="112"/>
      <c r="F73" s="112"/>
    </row>
    <row r="74" spans="1:6" x14ac:dyDescent="0.25">
      <c r="A74" s="122"/>
      <c r="B74" s="7" t="str">
        <f>IF(A74&gt;0,"QA_DE_"&amp;'HVS-Allgemeines'!$C$4&amp;"_"&amp;'HVS-Allgemeines'!$B$5&amp;A74,"")</f>
        <v/>
      </c>
      <c r="C74" s="117"/>
      <c r="D74" s="15" t="str">
        <f t="shared" si="2"/>
        <v/>
      </c>
      <c r="E74" s="112"/>
      <c r="F74" s="112"/>
    </row>
    <row r="75" spans="1:6" x14ac:dyDescent="0.25">
      <c r="A75" s="122"/>
      <c r="B75" s="7" t="str">
        <f>IF(A75&gt;0,"QA_DE_"&amp;'HVS-Allgemeines'!$C$4&amp;"_"&amp;'HVS-Allgemeines'!$B$5&amp;A75,"")</f>
        <v/>
      </c>
      <c r="C75" s="117"/>
      <c r="D75" s="15" t="str">
        <f t="shared" si="2"/>
        <v/>
      </c>
      <c r="E75" s="112"/>
      <c r="F75" s="112"/>
    </row>
    <row r="76" spans="1:6" x14ac:dyDescent="0.25">
      <c r="A76" s="122"/>
      <c r="B76" s="7" t="str">
        <f>IF(A76&gt;0,"QA_DE_"&amp;'HVS-Allgemeines'!$C$4&amp;"_"&amp;'HVS-Allgemeines'!$B$5&amp;A76,"")</f>
        <v/>
      </c>
      <c r="C76" s="117"/>
      <c r="D76" s="15" t="str">
        <f t="shared" si="2"/>
        <v/>
      </c>
      <c r="E76" s="112"/>
      <c r="F76" s="112"/>
    </row>
    <row r="77" spans="1:6" x14ac:dyDescent="0.25">
      <c r="A77" s="122"/>
      <c r="B77" s="7" t="str">
        <f>IF(A77&gt;0,"QA_DE_"&amp;'HVS-Allgemeines'!$C$4&amp;"_"&amp;'HVS-Allgemeines'!$B$5&amp;A77,"")</f>
        <v/>
      </c>
      <c r="C77" s="117"/>
      <c r="D77" s="15" t="str">
        <f t="shared" si="2"/>
        <v/>
      </c>
      <c r="E77" s="112"/>
      <c r="F77" s="112"/>
    </row>
    <row r="78" spans="1:6" x14ac:dyDescent="0.25">
      <c r="A78" s="122"/>
      <c r="B78" s="7" t="str">
        <f>IF(A78&gt;0,"QA_DE_"&amp;'HVS-Allgemeines'!$C$4&amp;"_"&amp;'HVS-Allgemeines'!$B$5&amp;A78,"")</f>
        <v/>
      </c>
      <c r="C78" s="117"/>
      <c r="D78" s="15" t="str">
        <f t="shared" si="2"/>
        <v/>
      </c>
      <c r="E78" s="112"/>
      <c r="F78" s="112"/>
    </row>
    <row r="79" spans="1:6" x14ac:dyDescent="0.25">
      <c r="A79" s="122"/>
      <c r="B79" s="7" t="str">
        <f>IF(A79&gt;0,"QA_DE_"&amp;'HVS-Allgemeines'!$C$4&amp;"_"&amp;'HVS-Allgemeines'!$B$5&amp;A79,"")</f>
        <v/>
      </c>
      <c r="C79" s="117"/>
      <c r="D79" s="15" t="str">
        <f t="shared" si="2"/>
        <v/>
      </c>
      <c r="E79" s="112"/>
      <c r="F79" s="112"/>
    </row>
    <row r="80" spans="1:6" x14ac:dyDescent="0.25">
      <c r="A80" s="122"/>
      <c r="B80" s="7" t="str">
        <f>IF(A80&gt;0,"QA_DE_"&amp;'HVS-Allgemeines'!$C$4&amp;"_"&amp;'HVS-Allgemeines'!$B$5&amp;A80,"")</f>
        <v/>
      </c>
      <c r="C80" s="117"/>
      <c r="D80" s="15" t="str">
        <f t="shared" si="2"/>
        <v/>
      </c>
      <c r="E80" s="112"/>
      <c r="F80" s="112"/>
    </row>
    <row r="81" spans="1:6" x14ac:dyDescent="0.25">
      <c r="A81" s="122"/>
      <c r="B81" s="7" t="str">
        <f>IF(A81&gt;0,"QA_DE_"&amp;'HVS-Allgemeines'!$C$4&amp;"_"&amp;'HVS-Allgemeines'!$B$5&amp;A81,"")</f>
        <v/>
      </c>
      <c r="C81" s="117"/>
      <c r="D81" s="15" t="str">
        <f t="shared" si="2"/>
        <v/>
      </c>
      <c r="E81" s="112"/>
      <c r="F81" s="112"/>
    </row>
    <row r="82" spans="1:6" x14ac:dyDescent="0.25">
      <c r="A82" s="122"/>
      <c r="B82" s="7" t="str">
        <f>IF(A82&gt;0,"QA_DE_"&amp;'HVS-Allgemeines'!$C$4&amp;"_"&amp;'HVS-Allgemeines'!$B$5&amp;A82,"")</f>
        <v/>
      </c>
      <c r="C82" s="117"/>
      <c r="D82" s="15" t="str">
        <f t="shared" si="2"/>
        <v/>
      </c>
      <c r="E82" s="112"/>
      <c r="F82" s="112"/>
    </row>
    <row r="83" spans="1:6" x14ac:dyDescent="0.25">
      <c r="A83" s="122"/>
      <c r="B83" s="7" t="str">
        <f>IF(A83&gt;0,"QA_DE_"&amp;'HVS-Allgemeines'!$C$4&amp;"_"&amp;'HVS-Allgemeines'!$B$5&amp;A83,"")</f>
        <v/>
      </c>
      <c r="C83" s="117"/>
      <c r="D83" s="15" t="str">
        <f t="shared" si="2"/>
        <v/>
      </c>
      <c r="E83" s="112"/>
      <c r="F83" s="112"/>
    </row>
    <row r="84" spans="1:6" x14ac:dyDescent="0.25">
      <c r="A84" s="122"/>
      <c r="B84" s="7" t="str">
        <f>IF(A84&gt;0,"QA_DE_"&amp;'HVS-Allgemeines'!$C$4&amp;"_"&amp;'HVS-Allgemeines'!$B$5&amp;A84,"")</f>
        <v/>
      </c>
      <c r="C84" s="117"/>
      <c r="D84" s="15" t="str">
        <f t="shared" si="2"/>
        <v/>
      </c>
      <c r="E84" s="112"/>
      <c r="F84" s="112"/>
    </row>
    <row r="85" spans="1:6" x14ac:dyDescent="0.25">
      <c r="A85" s="122"/>
      <c r="B85" s="7" t="str">
        <f>IF(A85&gt;0,"QA_DE_"&amp;'HVS-Allgemeines'!$C$4&amp;"_"&amp;'HVS-Allgemeines'!$B$5&amp;A85,"")</f>
        <v/>
      </c>
      <c r="C85" s="117"/>
      <c r="D85" s="15" t="str">
        <f t="shared" si="2"/>
        <v/>
      </c>
      <c r="E85" s="112"/>
      <c r="F85" s="112"/>
    </row>
    <row r="86" spans="1:6" x14ac:dyDescent="0.25">
      <c r="A86" s="122"/>
      <c r="B86" s="7" t="str">
        <f>IF(A86&gt;0,"QA_DE_"&amp;'HVS-Allgemeines'!$C$4&amp;"_"&amp;'HVS-Allgemeines'!$B$5&amp;A86,"")</f>
        <v/>
      </c>
      <c r="C86" s="117"/>
      <c r="D86" s="15" t="str">
        <f t="shared" si="2"/>
        <v/>
      </c>
      <c r="E86" s="112"/>
      <c r="F86" s="112"/>
    </row>
    <row r="87" spans="1:6" x14ac:dyDescent="0.25">
      <c r="A87" s="122"/>
      <c r="B87" s="7" t="str">
        <f>IF(A87&gt;0,"QA_DE_"&amp;'HVS-Allgemeines'!$C$4&amp;"_"&amp;'HVS-Allgemeines'!$B$5&amp;A87,"")</f>
        <v/>
      </c>
      <c r="C87" s="117"/>
      <c r="D87" s="15" t="str">
        <f t="shared" si="2"/>
        <v/>
      </c>
      <c r="E87" s="112"/>
      <c r="F87" s="112"/>
    </row>
    <row r="88" spans="1:6" x14ac:dyDescent="0.25">
      <c r="A88" s="122"/>
      <c r="B88" s="7" t="str">
        <f>IF(A88&gt;0,"QA_DE_"&amp;'HVS-Allgemeines'!$C$4&amp;"_"&amp;'HVS-Allgemeines'!$B$5&amp;A88,"")</f>
        <v/>
      </c>
      <c r="C88" s="117"/>
      <c r="D88" s="15" t="str">
        <f t="shared" si="2"/>
        <v/>
      </c>
      <c r="E88" s="112"/>
      <c r="F88" s="112"/>
    </row>
    <row r="89" spans="1:6" x14ac:dyDescent="0.25">
      <c r="A89" s="122"/>
      <c r="B89" s="7" t="str">
        <f>IF(A89&gt;0,"QA_DE_"&amp;'HVS-Allgemeines'!$C$4&amp;"_"&amp;'HVS-Allgemeines'!$B$5&amp;A89,"")</f>
        <v/>
      </c>
      <c r="C89" s="117"/>
      <c r="D89" s="15" t="str">
        <f t="shared" si="2"/>
        <v/>
      </c>
      <c r="E89" s="112"/>
      <c r="F89" s="112"/>
    </row>
    <row r="90" spans="1:6" x14ac:dyDescent="0.25">
      <c r="A90" s="122"/>
      <c r="B90" s="7" t="str">
        <f>IF(A90&gt;0,"QA_DE_"&amp;'HVS-Allgemeines'!$C$4&amp;"_"&amp;'HVS-Allgemeines'!$B$5&amp;A90,"")</f>
        <v/>
      </c>
      <c r="C90" s="117"/>
      <c r="D90" s="15" t="str">
        <f t="shared" si="2"/>
        <v/>
      </c>
      <c r="E90" s="112"/>
      <c r="F90" s="112"/>
    </row>
    <row r="91" spans="1:6" x14ac:dyDescent="0.25">
      <c r="A91" s="122"/>
      <c r="B91" s="7" t="str">
        <f>IF(A91&gt;0,"QA_DE_"&amp;'HVS-Allgemeines'!$C$4&amp;"_"&amp;'HVS-Allgemeines'!$B$5&amp;A91,"")</f>
        <v/>
      </c>
      <c r="C91" s="117"/>
      <c r="D91" s="15" t="str">
        <f t="shared" si="2"/>
        <v/>
      </c>
      <c r="E91" s="112"/>
      <c r="F91" s="112"/>
    </row>
    <row r="92" spans="1:6" x14ac:dyDescent="0.25">
      <c r="A92" s="122"/>
      <c r="B92" s="7" t="str">
        <f>IF(A92&gt;0,"QA_DE_"&amp;'HVS-Allgemeines'!$C$4&amp;"_"&amp;'HVS-Allgemeines'!$B$5&amp;A92,"")</f>
        <v/>
      </c>
      <c r="C92" s="117"/>
      <c r="D92" s="15" t="str">
        <f t="shared" si="2"/>
        <v/>
      </c>
      <c r="E92" s="112"/>
      <c r="F92" s="112"/>
    </row>
    <row r="93" spans="1:6" x14ac:dyDescent="0.25">
      <c r="A93" s="122"/>
      <c r="B93" s="7" t="str">
        <f>IF(A93&gt;0,"QA_DE_"&amp;'HVS-Allgemeines'!$C$4&amp;"_"&amp;'HVS-Allgemeines'!$B$5&amp;A93,"")</f>
        <v/>
      </c>
      <c r="C93" s="117"/>
      <c r="D93" s="15" t="str">
        <f t="shared" si="2"/>
        <v/>
      </c>
      <c r="E93" s="112"/>
      <c r="F93" s="112"/>
    </row>
    <row r="94" spans="1:6" x14ac:dyDescent="0.25">
      <c r="A94" s="122"/>
      <c r="B94" s="7" t="str">
        <f>IF(A94&gt;0,"QA_DE_"&amp;'HVS-Allgemeines'!$C$4&amp;"_"&amp;'HVS-Allgemeines'!$B$5&amp;A94,"")</f>
        <v/>
      </c>
      <c r="C94" s="117"/>
      <c r="D94" s="15" t="str">
        <f t="shared" si="2"/>
        <v/>
      </c>
      <c r="E94" s="112"/>
      <c r="F94" s="112"/>
    </row>
    <row r="95" spans="1:6" x14ac:dyDescent="0.25">
      <c r="A95" s="122"/>
      <c r="B95" s="7" t="str">
        <f>IF(A95&gt;0,"QA_DE_"&amp;'HVS-Allgemeines'!$C$4&amp;"_"&amp;'HVS-Allgemeines'!$B$5&amp;A95,"")</f>
        <v/>
      </c>
      <c r="C95" s="117"/>
      <c r="D95" s="15" t="str">
        <f t="shared" si="2"/>
        <v/>
      </c>
      <c r="E95" s="112"/>
      <c r="F95" s="112"/>
    </row>
    <row r="96" spans="1:6" x14ac:dyDescent="0.25">
      <c r="A96" s="122"/>
      <c r="B96" s="7" t="str">
        <f>IF(A96&gt;0,"QA_DE_"&amp;'HVS-Allgemeines'!$C$4&amp;"_"&amp;'HVS-Allgemeines'!$B$5&amp;A96,"")</f>
        <v/>
      </c>
      <c r="C96" s="117"/>
      <c r="D96" s="15" t="str">
        <f t="shared" si="2"/>
        <v/>
      </c>
      <c r="E96" s="112"/>
      <c r="F96" s="112"/>
    </row>
    <row r="97" spans="1:6" x14ac:dyDescent="0.25">
      <c r="A97" s="122"/>
      <c r="B97" s="7" t="str">
        <f>IF(A97&gt;0,"QA_DE_"&amp;'HVS-Allgemeines'!$C$4&amp;"_"&amp;'HVS-Allgemeines'!$B$5&amp;A97,"")</f>
        <v/>
      </c>
      <c r="C97" s="117"/>
      <c r="D97" s="15" t="str">
        <f t="shared" si="2"/>
        <v/>
      </c>
      <c r="E97" s="112"/>
      <c r="F97" s="112"/>
    </row>
    <row r="98" spans="1:6" x14ac:dyDescent="0.25">
      <c r="A98" s="122"/>
      <c r="B98" s="7" t="str">
        <f>IF(A98&gt;0,"QA_DE_"&amp;'HVS-Allgemeines'!$C$4&amp;"_"&amp;'HVS-Allgemeines'!$B$5&amp;A98,"")</f>
        <v/>
      </c>
      <c r="C98" s="117"/>
      <c r="D98" s="15" t="str">
        <f t="shared" si="2"/>
        <v/>
      </c>
      <c r="E98" s="112"/>
      <c r="F98" s="112"/>
    </row>
    <row r="99" spans="1:6" x14ac:dyDescent="0.25">
      <c r="A99" s="122"/>
      <c r="B99" s="7" t="str">
        <f>IF(A99&gt;0,"QA_DE_"&amp;'HVS-Allgemeines'!$C$4&amp;"_"&amp;'HVS-Allgemeines'!$B$5&amp;A99,"")</f>
        <v/>
      </c>
      <c r="C99" s="117"/>
      <c r="D99" s="15" t="str">
        <f t="shared" si="2"/>
        <v/>
      </c>
      <c r="E99" s="112"/>
      <c r="F99" s="112"/>
    </row>
    <row r="100" spans="1:6" x14ac:dyDescent="0.25">
      <c r="A100" s="122"/>
      <c r="B100" s="7" t="str">
        <f>IF(A100&gt;0,"QA_DE_"&amp;'HVS-Allgemeines'!$C$4&amp;"_"&amp;'HVS-Allgemeines'!$B$5&amp;A100,"")</f>
        <v/>
      </c>
      <c r="C100" s="117"/>
      <c r="D100" s="15" t="str">
        <f t="shared" si="2"/>
        <v/>
      </c>
      <c r="E100" s="112"/>
      <c r="F100" s="112"/>
    </row>
    <row r="101" spans="1:6" x14ac:dyDescent="0.25">
      <c r="A101" s="122"/>
      <c r="B101" s="7" t="str">
        <f>IF(A101&gt;0,"QA_DE_"&amp;'HVS-Allgemeines'!$C$4&amp;"_"&amp;'HVS-Allgemeines'!$B$5&amp;A101,"")</f>
        <v/>
      </c>
      <c r="C101" s="117"/>
      <c r="D101" s="15" t="str">
        <f t="shared" si="2"/>
        <v/>
      </c>
      <c r="E101" s="112"/>
      <c r="F101" s="112"/>
    </row>
    <row r="102" spans="1:6" x14ac:dyDescent="0.25">
      <c r="A102" s="122"/>
      <c r="B102" s="7" t="str">
        <f>IF(A102&gt;0,"QA_DE_"&amp;'HVS-Allgemeines'!$C$4&amp;"_"&amp;'HVS-Allgemeines'!$B$5&amp;A102,"")</f>
        <v/>
      </c>
      <c r="C102" s="117"/>
      <c r="D102" s="15" t="str">
        <f t="shared" si="2"/>
        <v/>
      </c>
      <c r="E102" s="112"/>
      <c r="F102" s="112"/>
    </row>
    <row r="103" spans="1:6" x14ac:dyDescent="0.25">
      <c r="A103" s="122"/>
      <c r="B103" s="7" t="str">
        <f>IF(A103&gt;0,"QA_DE_"&amp;'HVS-Allgemeines'!$C$4&amp;"_"&amp;'HVS-Allgemeines'!$B$5&amp;A103,"")</f>
        <v/>
      </c>
      <c r="C103" s="117"/>
      <c r="D103" s="15" t="str">
        <f t="shared" si="2"/>
        <v/>
      </c>
      <c r="E103" s="112"/>
      <c r="F103" s="112"/>
    </row>
    <row r="104" spans="1:6" x14ac:dyDescent="0.25">
      <c r="A104" s="122"/>
      <c r="B104" s="7" t="str">
        <f>IF(A104&gt;0,"QA_DE_"&amp;'HVS-Allgemeines'!$C$4&amp;"_"&amp;'HVS-Allgemeines'!$B$5&amp;A104,"")</f>
        <v/>
      </c>
      <c r="C104" s="117"/>
      <c r="D104" s="15" t="str">
        <f t="shared" si="2"/>
        <v/>
      </c>
      <c r="E104" s="112"/>
      <c r="F104" s="112"/>
    </row>
  </sheetData>
  <sheetProtection algorithmName="SHA-512" hashValue="JtJKbJ9x6EALJMLxqkNlSKm0KuR8u9eCHGFSSPmb+xqgXImEkByAkcQ2JPvyVKuQwHpy6ULBWqIxUR3fMAj0WQ==" saltValue="de1oceEe/c/VBRLLkw1vMg==" spinCount="100000" sheet="1" objects="1" scenarios="1"/>
  <mergeCells count="1">
    <mergeCell ref="B1:E1"/>
  </mergeCells>
  <dataValidations count="1">
    <dataValidation type="whole" operator="greaterThan" allowBlank="1" showInputMessage="1" showErrorMessage="1" error="Numerische Angabe erwartet" sqref="A5:A104" xr:uid="{00000000-0002-0000-0800-000000000000}">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vt:i4>
      </vt:variant>
    </vt:vector>
  </HeadingPairs>
  <TitlesOfParts>
    <vt:vector size="17" baseType="lpstr">
      <vt:lpstr>-- Lärmaktionsplan --</vt:lpstr>
      <vt:lpstr>LAP-Codelisten</vt:lpstr>
      <vt:lpstr>Codelisten</vt:lpstr>
      <vt:lpstr>HVS-Allgemeines</vt:lpstr>
      <vt:lpstr>HVS-Öffentlichkeitsbeteiligung</vt:lpstr>
      <vt:lpstr>HVS-Lärmkartierung</vt:lpstr>
      <vt:lpstr>HVS-Maßnahmen</vt:lpstr>
      <vt:lpstr>HVS-Wirkungen</vt:lpstr>
      <vt:lpstr>HVS-Ruhige_Gebiete</vt:lpstr>
      <vt:lpstr>GFH-Allgemeines</vt:lpstr>
      <vt:lpstr>GFH-Öffentlichkeitsbeteiligung</vt:lpstr>
      <vt:lpstr>GFH-Lärmkartierung</vt:lpstr>
      <vt:lpstr>GFH-Maßnahmen</vt:lpstr>
      <vt:lpstr>GFH-Wirkungen</vt:lpstr>
      <vt:lpstr>GFH-Ruhige_Gebiete</vt:lpstr>
      <vt:lpstr>'-- Lärmaktionsplan --'!Druckbereich</vt:lpstr>
      <vt:lpstr>'HVS-Maßnahmen'!Druckbereich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Zetek, Achim</dc:creator>
  <cp:lastModifiedBy>Antje Große</cp:lastModifiedBy>
  <cp:lastPrinted>2023-08-22T07:26:45Z</cp:lastPrinted>
  <dcterms:created xsi:type="dcterms:W3CDTF">2015-06-05T18:19:34Z</dcterms:created>
  <dcterms:modified xsi:type="dcterms:W3CDTF">2024-07-11T09:11:17Z</dcterms:modified>
</cp:coreProperties>
</file>